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文書フォルダ\200ガス水道局\09企業\0907公共下水道\090701計画調査\01県調査\11経営比較分析表\R04経営比較分析表\"/>
    </mc:Choice>
  </mc:AlternateContent>
  <workbookProtection workbookAlgorithmName="SHA-512" workbookHashValue="iPvsVa4BS9TeYIECDd3P+A4bxhppHBkEtvpgSnSs2G90Y/+q4q/mFPvmDF1aLCSLH+1mpqQDKhIZgUXOG40ykg==" workbookSaltValue="pE33JqeO8zTPv7ZFA4lB0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<sst xmlns="http://schemas.openxmlformats.org/spreadsheetml/2006/main" count="231" uniqueCount="116">
  <si>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</si>
  <si>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</si>
  <si>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</si>
  <si>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</si>
  <si>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</si>
  <si>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</si>
  <si>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</si>
  <si>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</si>
  <si>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</si>
  <si>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</si>
  <si>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</si>
  <si>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</si>
  <si>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</si>
  <si>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</si>
  <si>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</si>
  <si>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</si>
  <si>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</si>
  <si>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</si>
  <si>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</si>
  <si>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</si>
  <si>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</si>
  <si>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</si>
  <si>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</si>
  <si>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</si>
  <si>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</si>
  <si>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</si>
  <si>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</si>
  <si>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</si>
  <si>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</si>
  <si>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</si>
  <si>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</si>
  <si>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</si>
  <si>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</si>
  <si>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</si>
  <si>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</si>
  <si>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</si>
  <si>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</si>
  <si>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</si>
  <si>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</si>
  <si>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</si>
  <si>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</si>
  <si>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</si>
  <si>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</si>
  <si>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</si>
  <si>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</si>
  <si>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</si>
  <si>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</si>
  <si>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</si>
  <si>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</si>
  <si>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</si>
  <si>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</si>
  <si>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</si>
  <si>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</si>
  <si>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</si>
  <si>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</si>
  <si>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</si>
  <si>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</si>
  <si>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</si>
  <si>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</si>
  <si>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</si>
  <si>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</si>
  <si>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</si>
  <si>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</si>
  <si>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</si>
  <si>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</si>
  <si>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</si>
  <si>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</si>
  <si>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</si>
  <si>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</si>
  <si>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</si>
  <si>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</si>
  <si>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</si>
  <si>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</si>
  <si>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</si>
  <si>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</si>
  <si>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</si>
  <si>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</si>
  <si>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</si>
  <si>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</si>
  <si>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</si>
  <si>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</si>
  <si>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</si>
  <si>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</si>
  <si>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</si>
  <si>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</si>
  <si>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</si>
  <si>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</si>
  <si>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</si>
  <si>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</si>
  <si>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</si>
  <si>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</si>
  <si>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</si>
  <si>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</si>
  <si>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</si>
  <si>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</si>
  <si>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</si>
  <si>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糸魚川市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</si>
  <si>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</si>
  <si>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</si>
  <si>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</si>
  <si>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</si>
  <si>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</si>
  <si>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</si>
  <si>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</si>
  <si>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</si>
  <si>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</si>
  <si>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</si>
  <si>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</si>
  <si>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</si>
  <si>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</si>
  <si>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</si>
  <si>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</si>
  <si>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</si>
  <si>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rFont val="ＭＳ ゴシック"/>
        <family val="3"/>
        <charset val="128"/>
      </rPr>
      <t>①経常収支比率は、使用料等の経常的な収益で施設の維持管理費等の経常的な費用をどの程度賄えているかを表した指標です。一般会計からの繰入金収益があるため、100％以上となっています。
②累積欠損金比率は、使用料などの営業収益に対する累積欠損金の状況を表した指標です。累積欠損金はありません。
③流動比率は、短期的な債務に対する支払い能力を表した指標です。R04は現金預金が減ったため、比率は悪化しました。</t>
    </r>
    <r>
      <rPr>
        <sz val="11"/>
        <color rgb="FFFF0000"/>
        <rFont val="ＭＳ ゴシック"/>
        <family val="3"/>
        <charset val="128"/>
      </rPr>
      <t xml:space="preserve">
</t>
    </r>
    <r>
      <rPr>
        <sz val="11"/>
        <rFont val="ＭＳ ゴシック"/>
        <family val="3"/>
        <charset val="128"/>
      </rPr>
      <t>④企業債残高対事業規模比率は、使用料収入に対する企業債残高の割合を表した指標です。R04は処理場移設事業の実施により企業債残高が増えたものの、一般会計負担額も増えたため、比率は大きく改善しました。</t>
    </r>
    <r>
      <rPr>
        <sz val="11"/>
        <color rgb="FFFF0000"/>
        <rFont val="ＭＳ ゴシック"/>
        <family val="3"/>
        <charset val="128"/>
      </rPr>
      <t xml:space="preserve">
</t>
    </r>
    <r>
      <rPr>
        <sz val="11"/>
        <rFont val="ＭＳ ゴシック"/>
        <family val="3"/>
        <charset val="128"/>
      </rPr>
      <t>⑤経費回収率は、使用料で回収すべき費用をどの程度賄えているかを表した指標です。R04は使用料収入が減り、動力費等の汚水処理費が増えたため、大きく悪化しました。</t>
    </r>
    <r>
      <rPr>
        <sz val="11"/>
        <color rgb="FFFF0000"/>
        <rFont val="ＭＳ ゴシック"/>
        <family val="3"/>
        <charset val="128"/>
      </rPr>
      <t xml:space="preserve">
</t>
    </r>
    <r>
      <rPr>
        <sz val="11"/>
        <rFont val="ＭＳ ゴシック"/>
        <family val="3"/>
        <charset val="128"/>
      </rPr>
      <t>⑥汚水処理原価は、有収水量１㎥当たりの汚水処理に要した費用を表した指標です。R04は有収水量が減り、動力費等の汚水処理費が増えたため、前年度より大幅に上がりました。</t>
    </r>
    <r>
      <rPr>
        <sz val="11"/>
        <color rgb="FFFF0000"/>
        <rFont val="ＭＳ ゴシック"/>
        <family val="3"/>
        <charset val="128"/>
      </rPr>
      <t xml:space="preserve">
</t>
    </r>
    <r>
      <rPr>
        <sz val="11"/>
        <rFont val="ＭＳ ゴシック"/>
        <family val="3"/>
        <charset val="128"/>
      </rPr>
      <t>⑦施設利用率は、１日の施設処理能力に対する処理量の割合を表した指標です。利用率は年々下がっています。</t>
    </r>
    <r>
      <rPr>
        <sz val="11"/>
        <color rgb="FFFF0000"/>
        <rFont val="ＭＳ ゴシック"/>
        <family val="3"/>
        <charset val="128"/>
      </rPr>
      <t xml:space="preserve">
</t>
    </r>
    <r>
      <rPr>
        <sz val="11"/>
        <rFont val="ＭＳ ゴシック"/>
        <family val="3"/>
        <charset val="128"/>
      </rPr>
      <t>⑧水洗化率は、処理区域の下水道接続人口の割合を表した指標です。類似団体平均より高い状況です。</t>
    </r>
    <rPh sb="131" eb="133">
      <t>ルイセキ</t>
    </rPh>
    <rPh sb="133" eb="135">
      <t>ケッソン</t>
    </rPh>
    <rPh sb="135" eb="136">
      <t>キン</t>
    </rPh>
    <rPh sb="179" eb="181">
      <t>ゲンキン</t>
    </rPh>
    <rPh sb="181" eb="183">
      <t>ヨキン</t>
    </rPh>
    <rPh sb="184" eb="185">
      <t>ヘ</t>
    </rPh>
    <rPh sb="193" eb="195">
      <t>アッカ</t>
    </rPh>
    <rPh sb="202" eb="204">
      <t>キギョウ</t>
    </rPh>
    <rPh sb="204" eb="205">
      <t>サイ</t>
    </rPh>
    <rPh sb="205" eb="207">
      <t>ザンダカ</t>
    </rPh>
    <rPh sb="207" eb="208">
      <t>タイ</t>
    </rPh>
    <rPh sb="208" eb="210">
      <t>ジギョウ</t>
    </rPh>
    <rPh sb="210" eb="212">
      <t>キボ</t>
    </rPh>
    <rPh sb="212" eb="214">
      <t>ヒリツ</t>
    </rPh>
    <rPh sb="216" eb="219">
      <t>シヨウリョウ</t>
    </rPh>
    <rPh sb="219" eb="221">
      <t>シュウニュウ</t>
    </rPh>
    <rPh sb="222" eb="223">
      <t>タイ</t>
    </rPh>
    <rPh sb="225" eb="227">
      <t>キギョウ</t>
    </rPh>
    <rPh sb="227" eb="228">
      <t>サイ</t>
    </rPh>
    <rPh sb="228" eb="230">
      <t>ザンダカ</t>
    </rPh>
    <rPh sb="231" eb="233">
      <t>ワリアイ</t>
    </rPh>
    <rPh sb="234" eb="235">
      <t>アラワ</t>
    </rPh>
    <rPh sb="237" eb="239">
      <t>シヒョウ</t>
    </rPh>
    <rPh sb="246" eb="249">
      <t>ショリジョウ</t>
    </rPh>
    <rPh sb="249" eb="251">
      <t>イセツ</t>
    </rPh>
    <rPh sb="286" eb="288">
      <t>ヒリツ</t>
    </rPh>
    <rPh sb="289" eb="290">
      <t>オオ</t>
    </rPh>
    <rPh sb="301" eb="303">
      <t>ケイヒ</t>
    </rPh>
    <rPh sb="303" eb="305">
      <t>カイシュウ</t>
    </rPh>
    <rPh sb="305" eb="306">
      <t>リツ</t>
    </rPh>
    <rPh sb="308" eb="311">
      <t>シヨウリョウ</t>
    </rPh>
    <rPh sb="312" eb="314">
      <t>カイシュウ</t>
    </rPh>
    <rPh sb="317" eb="319">
      <t>ヒヨウ</t>
    </rPh>
    <rPh sb="322" eb="324">
      <t>テイド</t>
    </rPh>
    <rPh sb="324" eb="325">
      <t>マカナ</t>
    </rPh>
    <rPh sb="331" eb="332">
      <t>アラワ</t>
    </rPh>
    <rPh sb="334" eb="336">
      <t>シヒョウ</t>
    </rPh>
    <rPh sb="343" eb="346">
      <t>シヨウリョウ</t>
    </rPh>
    <rPh sb="346" eb="348">
      <t>シュウニュウ</t>
    </rPh>
    <rPh sb="349" eb="350">
      <t>ヘ</t>
    </rPh>
    <rPh sb="352" eb="354">
      <t>ドウリョク</t>
    </rPh>
    <rPh sb="354" eb="355">
      <t>ヒ</t>
    </rPh>
    <rPh sb="355" eb="356">
      <t>トウ</t>
    </rPh>
    <rPh sb="357" eb="359">
      <t>オスイ</t>
    </rPh>
    <rPh sb="359" eb="361">
      <t>ショリ</t>
    </rPh>
    <rPh sb="361" eb="362">
      <t>ヒ</t>
    </rPh>
    <rPh sb="363" eb="364">
      <t>フ</t>
    </rPh>
    <rPh sb="369" eb="370">
      <t>オオ</t>
    </rPh>
    <rPh sb="372" eb="374">
      <t>アッカ</t>
    </rPh>
    <rPh sb="381" eb="383">
      <t>オスイ</t>
    </rPh>
    <rPh sb="383" eb="385">
      <t>ショリ</t>
    </rPh>
    <rPh sb="385" eb="387">
      <t>ゲンカ</t>
    </rPh>
    <rPh sb="410" eb="411">
      <t>アラワ</t>
    </rPh>
    <rPh sb="413" eb="415">
      <t>シヒョウ</t>
    </rPh>
    <rPh sb="430" eb="432">
      <t>ドウリョク</t>
    </rPh>
    <rPh sb="432" eb="433">
      <t>ヒ</t>
    </rPh>
    <rPh sb="433" eb="434">
      <t>トウ</t>
    </rPh>
    <rPh sb="447" eb="450">
      <t>ゼンネンド</t>
    </rPh>
    <rPh sb="455" eb="456">
      <t>ア</t>
    </rPh>
    <rPh sb="499" eb="501">
      <t>リヨウ</t>
    </rPh>
    <rPh sb="503" eb="505">
      <t>ネンネン</t>
    </rPh>
    <rPh sb="505" eb="506">
      <t>サ</t>
    </rPh>
    <rPh sb="545" eb="547">
      <t>ルイジ</t>
    </rPh>
    <rPh sb="547" eb="549">
      <t>ダンタイ</t>
    </rPh>
    <rPh sb="549" eb="551">
      <t>ヘイキン</t>
    </rPh>
    <rPh sb="553" eb="554">
      <t>タカ</t>
    </rPh>
    <rPh sb="555" eb="557">
      <t>ジョウキョウ</t>
    </rPh>
    <phoneticPr fontId="4"/>
  </si>
  <si>
    <t>①有形固定資産減価償却率は、償却対象資産の減価償却がどの程度進んでいるかを表した指標です。比率は年々上がっていますが、類似団体平均より低い状況です。
②管渠老朽化比率は、法定耐用年数を超えた管渠延長の割合を表した指標です。徳仙地区が平成９年度から供用開始のため、50年を超えた管渠はありません。
③管渠改善率は、更新した管渠延長の割合を表した指標です。R04も管渠の更新はありません。</t>
    <rPh sb="1" eb="3">
      <t>ユウケイ</t>
    </rPh>
    <rPh sb="3" eb="5">
      <t>コテイ</t>
    </rPh>
    <rPh sb="5" eb="7">
      <t>シサン</t>
    </rPh>
    <rPh sb="7" eb="9">
      <t>ゲンカ</t>
    </rPh>
    <rPh sb="9" eb="11">
      <t>ショウキャク</t>
    </rPh>
    <rPh sb="11" eb="12">
      <t>リツ</t>
    </rPh>
    <rPh sb="14" eb="16">
      <t>ショウキャク</t>
    </rPh>
    <rPh sb="16" eb="18">
      <t>タイショウ</t>
    </rPh>
    <rPh sb="18" eb="20">
      <t>シサン</t>
    </rPh>
    <rPh sb="21" eb="23">
      <t>ゲンカ</t>
    </rPh>
    <rPh sb="23" eb="25">
      <t>ショウキャク</t>
    </rPh>
    <rPh sb="28" eb="30">
      <t>テイド</t>
    </rPh>
    <rPh sb="30" eb="31">
      <t>スス</t>
    </rPh>
    <rPh sb="37" eb="38">
      <t>ヒョウ</t>
    </rPh>
    <rPh sb="40" eb="42">
      <t>シヒョウ</t>
    </rPh>
    <rPh sb="45" eb="47">
      <t>ヒリツ</t>
    </rPh>
    <rPh sb="48" eb="50">
      <t>ネンネン</t>
    </rPh>
    <rPh sb="50" eb="51">
      <t>ア</t>
    </rPh>
    <rPh sb="59" eb="61">
      <t>ルイジ</t>
    </rPh>
    <rPh sb="61" eb="63">
      <t>ダンタイ</t>
    </rPh>
    <rPh sb="67" eb="68">
      <t>ヒク</t>
    </rPh>
    <rPh sb="69" eb="71">
      <t>ジョウキョウ</t>
    </rPh>
    <rPh sb="76" eb="78">
      <t>カンキョ</t>
    </rPh>
    <rPh sb="78" eb="81">
      <t>ロウキュウカ</t>
    </rPh>
    <rPh sb="81" eb="83">
      <t>ヒリツ</t>
    </rPh>
    <rPh sb="85" eb="86">
      <t>ホウ</t>
    </rPh>
    <rPh sb="86" eb="87">
      <t>サダ</t>
    </rPh>
    <rPh sb="87" eb="89">
      <t>タイヨウ</t>
    </rPh>
    <rPh sb="89" eb="91">
      <t>ネンスウ</t>
    </rPh>
    <rPh sb="92" eb="93">
      <t>コ</t>
    </rPh>
    <rPh sb="95" eb="97">
      <t>カンキョ</t>
    </rPh>
    <rPh sb="97" eb="99">
      <t>エンチョウ</t>
    </rPh>
    <rPh sb="100" eb="102">
      <t>ワリアイ</t>
    </rPh>
    <rPh sb="103" eb="104">
      <t>アラワ</t>
    </rPh>
    <rPh sb="106" eb="108">
      <t>シヒョウ</t>
    </rPh>
    <rPh sb="111" eb="112">
      <t>トク</t>
    </rPh>
    <rPh sb="112" eb="113">
      <t>セン</t>
    </rPh>
    <rPh sb="113" eb="115">
      <t>チク</t>
    </rPh>
    <rPh sb="116" eb="118">
      <t>ヘイセイ</t>
    </rPh>
    <rPh sb="119" eb="121">
      <t>ネンド</t>
    </rPh>
    <rPh sb="123" eb="125">
      <t>キョウヨウ</t>
    </rPh>
    <rPh sb="125" eb="127">
      <t>カイシ</t>
    </rPh>
    <rPh sb="133" eb="134">
      <t>ネン</t>
    </rPh>
    <rPh sb="135" eb="136">
      <t>コ</t>
    </rPh>
    <rPh sb="138" eb="140">
      <t>カンキョ</t>
    </rPh>
    <rPh sb="149" eb="151">
      <t>カンキョ</t>
    </rPh>
    <rPh sb="151" eb="153">
      <t>カイゼン</t>
    </rPh>
    <rPh sb="153" eb="154">
      <t>リツ</t>
    </rPh>
    <rPh sb="156" eb="158">
      <t>コウシン</t>
    </rPh>
    <rPh sb="160" eb="162">
      <t>カンキョ</t>
    </rPh>
    <rPh sb="162" eb="164">
      <t>エンチョウ</t>
    </rPh>
    <rPh sb="165" eb="167">
      <t>ワリアイ</t>
    </rPh>
    <rPh sb="168" eb="169">
      <t>アラワ</t>
    </rPh>
    <rPh sb="171" eb="173">
      <t>シヒョウ</t>
    </rPh>
    <rPh sb="180" eb="182">
      <t>カンキョ</t>
    </rPh>
    <rPh sb="183" eb="185">
      <t>コウシン</t>
    </rPh>
    <phoneticPr fontId="4"/>
  </si>
  <si>
    <t>　平成30年度から法適用事業（公営企業会計）に移行しました。
　平成29年度から令和３年度までの５年間、使用料を段階的に改定し、一般会計からの繰入金を減らしてきました。令和４年度は、新型コロナウイルス感染症に伴う地域経済の状況を踏まえ使用料の改定を見送ったため、使用料が減収となり、減収分を繰入金で補填しました。
　繰入金を削減するため、令和５年度から令和９年度までの５年間、使用料を段階的に改定します。
　費用面では、物価高、労務単価の上昇等により維持管理費が増加傾向にあるため、令和６年度に経営戦略を改定し、老朽化施設の投資費用の平準化や官民連携による経費縮減等、さらなる経営改善に取り組みます。</t>
    <rPh sb="1" eb="3">
      <t>ヘイセイ</t>
    </rPh>
    <rPh sb="32" eb="34">
      <t>ヘイセイ</t>
    </rPh>
    <rPh sb="36" eb="38">
      <t>ネンド</t>
    </rPh>
    <rPh sb="40" eb="42">
      <t>レイワ</t>
    </rPh>
    <rPh sb="43" eb="45">
      <t>ネンド</t>
    </rPh>
    <rPh sb="49" eb="51">
      <t>ネンカン</t>
    </rPh>
    <rPh sb="52" eb="55">
      <t>シヨウリョウ</t>
    </rPh>
    <rPh sb="56" eb="59">
      <t>ダンカイテキ</t>
    </rPh>
    <rPh sb="60" eb="62">
      <t>カイテイ</t>
    </rPh>
    <rPh sb="64" eb="66">
      <t>イッパン</t>
    </rPh>
    <rPh sb="66" eb="68">
      <t>カイケイ</t>
    </rPh>
    <rPh sb="71" eb="73">
      <t>クリイレ</t>
    </rPh>
    <rPh sb="73" eb="74">
      <t>キン</t>
    </rPh>
    <rPh sb="75" eb="76">
      <t>ヘ</t>
    </rPh>
    <rPh sb="84" eb="86">
      <t>レイワ</t>
    </rPh>
    <rPh sb="87" eb="89">
      <t>ネンド</t>
    </rPh>
    <rPh sb="104" eb="105">
      <t>トモナ</t>
    </rPh>
    <rPh sb="117" eb="120">
      <t>シヨウリョウ</t>
    </rPh>
    <rPh sb="121" eb="123">
      <t>カイテイ</t>
    </rPh>
    <rPh sb="124" eb="126">
      <t>ミオク</t>
    </rPh>
    <rPh sb="131" eb="134">
      <t>シヨウリョウ</t>
    </rPh>
    <rPh sb="135" eb="137">
      <t>ゲンシュウ</t>
    </rPh>
    <rPh sb="141" eb="144">
      <t>ゲンシュウブン</t>
    </rPh>
    <rPh sb="145" eb="147">
      <t>クリイレ</t>
    </rPh>
    <rPh sb="147" eb="148">
      <t>キン</t>
    </rPh>
    <rPh sb="149" eb="151">
      <t>ホテン</t>
    </rPh>
    <rPh sb="158" eb="160">
      <t>クリイレ</t>
    </rPh>
    <rPh sb="160" eb="161">
      <t>キン</t>
    </rPh>
    <rPh sb="162" eb="164">
      <t>サクゲン</t>
    </rPh>
    <rPh sb="169" eb="171">
      <t>レイワ</t>
    </rPh>
    <rPh sb="172" eb="174">
      <t>ネンド</t>
    </rPh>
    <rPh sb="176" eb="178">
      <t>レイワ</t>
    </rPh>
    <rPh sb="179" eb="181">
      <t>ネンド</t>
    </rPh>
    <rPh sb="185" eb="187">
      <t>ネンカン</t>
    </rPh>
    <rPh sb="188" eb="191">
      <t>シヨウリョウ</t>
    </rPh>
    <rPh sb="192" eb="195">
      <t>ダンカイテキ</t>
    </rPh>
    <rPh sb="196" eb="198">
      <t>カイテイ</t>
    </rPh>
    <rPh sb="204" eb="207">
      <t>ヒヨウメン</t>
    </rPh>
    <rPh sb="210" eb="213">
      <t>ブッカダカ</t>
    </rPh>
    <rPh sb="214" eb="216">
      <t>ロウム</t>
    </rPh>
    <rPh sb="216" eb="218">
      <t>タンカ</t>
    </rPh>
    <rPh sb="219" eb="221">
      <t>ジョウショウ</t>
    </rPh>
    <rPh sb="221" eb="222">
      <t>トウ</t>
    </rPh>
    <rPh sb="225" eb="227">
      <t>イジ</t>
    </rPh>
    <rPh sb="227" eb="229">
      <t>カンリ</t>
    </rPh>
    <rPh sb="231" eb="233">
      <t>ゾウカ</t>
    </rPh>
    <rPh sb="233" eb="235">
      <t>ケイコウ</t>
    </rPh>
    <rPh sb="241" eb="243">
      <t>レイワ</t>
    </rPh>
    <rPh sb="244" eb="246">
      <t>ネンド</t>
    </rPh>
    <rPh sb="247" eb="249">
      <t>ケイエイ</t>
    </rPh>
    <rPh sb="249" eb="251">
      <t>センリャク</t>
    </rPh>
    <rPh sb="252" eb="254">
      <t>カイテイ</t>
    </rPh>
    <rPh sb="259" eb="261">
      <t>シセツ</t>
    </rPh>
    <rPh sb="262" eb="264">
      <t>トウシ</t>
    </rPh>
    <rPh sb="264" eb="266">
      <t>ヒヨウ</t>
    </rPh>
    <rPh sb="267" eb="270">
      <t>ヘイジュンカ</t>
    </rPh>
    <rPh sb="271" eb="273">
      <t>カンミン</t>
    </rPh>
    <rPh sb="273" eb="275">
      <t>レンケイ</t>
    </rPh>
    <rPh sb="278" eb="280">
      <t>ケイヒ</t>
    </rPh>
    <rPh sb="280" eb="282">
      <t>シュクゲン</t>
    </rPh>
    <rPh sb="282" eb="283">
      <t>トウ</t>
    </rPh>
    <rPh sb="288" eb="290">
      <t>ケイエイ</t>
    </rPh>
    <rPh sb="290" eb="292">
      <t>カイゼン</t>
    </rPh>
    <rPh sb="293" eb="294">
      <t>ト</t>
    </rPh>
    <rPh sb="295" eb="29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</si>
</sst>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97-4B2E-A822-614B6335F4B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9E97-4B2E-A822-614B6335F4B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56.03</c:v>
                </c:pt>
                <c:pt idx="1">
                  <c:v>53.89</c:v>
                </c:pt>
                <c:pt idx="2">
                  <c:v>51.97</c:v>
                </c:pt>
                <c:pt idx="3">
                  <c:v>36.71</c:v>
                </c:pt>
                <c:pt idx="4">
                  <c:v>34.18</c:v>
                </c:pt>
              </c:numCache>
            </c:numRef>
          </c:val>
          <c:extLst>
            <c:ext xmlns:c16="http://schemas.microsoft.com/office/drawing/2014/chart" uri="{C3380CC4-5D6E-409C-BE32-E72D297353CC}">
              <c16:uniqueId val="{00000000-235F-40AE-A63D-18D22FCF58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235F-40AE-A63D-18D22FCF58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95.63</c:v>
                </c:pt>
                <c:pt idx="1">
                  <c:v>95.54</c:v>
                </c:pt>
                <c:pt idx="2">
                  <c:v>95.58</c:v>
                </c:pt>
                <c:pt idx="3">
                  <c:v>88.49</c:v>
                </c:pt>
                <c:pt idx="4">
                  <c:v>88.97</c:v>
                </c:pt>
              </c:numCache>
            </c:numRef>
          </c:val>
          <c:extLst>
            <c:ext xmlns:c16="http://schemas.microsoft.com/office/drawing/2014/chart" uri="{C3380CC4-5D6E-409C-BE32-E72D297353CC}">
              <c16:uniqueId val="{00000000-D0AC-42B3-A4CE-ECEBDDDA0B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D0AC-42B3-A4CE-ECEBDDDA0B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101.5</c:v>
                </c:pt>
                <c:pt idx="1">
                  <c:v>100</c:v>
                </c:pt>
                <c:pt idx="2">
                  <c:v>102.45</c:v>
                </c:pt>
                <c:pt idx="3">
                  <c:v>107.06</c:v>
                </c:pt>
                <c:pt idx="4">
                  <c:v>104.91</c:v>
                </c:pt>
              </c:numCache>
            </c:numRef>
          </c:val>
          <c:extLst>
            <c:ext xmlns:c16="http://schemas.microsoft.com/office/drawing/2014/chart" uri="{C3380CC4-5D6E-409C-BE32-E72D297353CC}">
              <c16:uniqueId val="{00000000-C54D-4590-B581-E02615ABDE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C54D-4590-B581-E02615ABDE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3.85</c:v>
                </c:pt>
                <c:pt idx="1">
                  <c:v>7.7</c:v>
                </c:pt>
                <c:pt idx="2">
                  <c:v>11.09</c:v>
                </c:pt>
                <c:pt idx="3">
                  <c:v>14.24</c:v>
                </c:pt>
                <c:pt idx="4">
                  <c:v>16.28</c:v>
                </c:pt>
              </c:numCache>
            </c:numRef>
          </c:val>
          <c:extLst>
            <c:ext xmlns:c16="http://schemas.microsoft.com/office/drawing/2014/chart" uri="{C3380CC4-5D6E-409C-BE32-E72D297353CC}">
              <c16:uniqueId val="{00000000-B2AD-45F2-A1B0-94CED90D9F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B2AD-45F2-A1B0-94CED90D9F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A1-40B2-BF1C-57398D6AAB6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DA1-40B2-BF1C-57398D6AAB6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9B-4F16-AC7F-BD26123E1F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4D9B-4F16-AC7F-BD26123E1F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7.41</c:v>
                </c:pt>
                <c:pt idx="1">
                  <c:v>3.9</c:v>
                </c:pt>
                <c:pt idx="2">
                  <c:v>17.579999999999998</c:v>
                </c:pt>
                <c:pt idx="3">
                  <c:v>40.93</c:v>
                </c:pt>
                <c:pt idx="4">
                  <c:v>18.059999999999999</c:v>
                </c:pt>
              </c:numCache>
            </c:numRef>
          </c:val>
          <c:extLst>
            <c:ext xmlns:c16="http://schemas.microsoft.com/office/drawing/2014/chart" uri="{C3380CC4-5D6E-409C-BE32-E72D297353CC}">
              <c16:uniqueId val="{00000000-982A-4D61-86FA-BD6DF4B98EB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982A-4D61-86FA-BD6DF4B98EB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107.18</c:v>
                </c:pt>
                <c:pt idx="1">
                  <c:v>383.46</c:v>
                </c:pt>
                <c:pt idx="2">
                  <c:v>175.98</c:v>
                </c:pt>
                <c:pt idx="3">
                  <c:v>825.64</c:v>
                </c:pt>
                <c:pt idx="4">
                  <c:v>101.13</c:v>
                </c:pt>
              </c:numCache>
            </c:numRef>
          </c:val>
          <c:extLst>
            <c:ext xmlns:c16="http://schemas.microsoft.com/office/drawing/2014/chart" uri="{C3380CC4-5D6E-409C-BE32-E72D297353CC}">
              <c16:uniqueId val="{00000000-8AC6-43A4-AC83-B587E04A993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8AC6-43A4-AC83-B587E04A993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112.92</c:v>
                </c:pt>
                <c:pt idx="1">
                  <c:v>101.67</c:v>
                </c:pt>
                <c:pt idx="2">
                  <c:v>105.74</c:v>
                </c:pt>
                <c:pt idx="3">
                  <c:v>95.45</c:v>
                </c:pt>
                <c:pt idx="4">
                  <c:v>35.549999999999997</c:v>
                </c:pt>
              </c:numCache>
            </c:numRef>
          </c:val>
          <c:extLst>
            <c:ext xmlns:c16="http://schemas.microsoft.com/office/drawing/2014/chart" uri="{C3380CC4-5D6E-409C-BE32-E72D297353CC}">
              <c16:uniqueId val="{00000000-FFBF-4811-805A-8D3C2A28A04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FFBF-4811-805A-8D3C2A28A04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156.08000000000001</c:v>
                </c:pt>
                <c:pt idx="1">
                  <c:v>175.96</c:v>
                </c:pt>
                <c:pt idx="2">
                  <c:v>171.46</c:v>
                </c:pt>
                <c:pt idx="3">
                  <c:v>188.87</c:v>
                </c:pt>
                <c:pt idx="4">
                  <c:v>504</c:v>
                </c:pt>
              </c:numCache>
            </c:numRef>
          </c:val>
          <c:extLst>
            <c:ext xmlns:c16="http://schemas.microsoft.com/office/drawing/2014/chart" uri="{C3380CC4-5D6E-409C-BE32-E72D297353CC}">
              <c16:uniqueId val="{00000000-FEC3-4451-910E-89EDCDFA74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EC3-4451-910E-89EDCDFA74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 sqref="BL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糸魚川市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39772</v>
      </c>
      <c r="AM8" s="42"/>
      <c r="AN8" s="42"/>
      <c r="AO8" s="42"/>
      <c r="AP8" s="42"/>
      <c r="AQ8" s="42"/>
      <c r="AR8" s="42"/>
      <c r="AS8" s="42"/>
      <c r="AT8" s="35">
        <f>データ!T6</f>
        <v>746.24</v>
      </c>
      <c r="AU8" s="35"/>
      <c r="AV8" s="35"/>
      <c r="AW8" s="35"/>
      <c r="AX8" s="35"/>
      <c r="AY8" s="35"/>
      <c r="AZ8" s="35"/>
      <c r="BA8" s="35"/>
      <c r="BB8" s="35">
        <f>データ!U6</f>
        <v>53.3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85.89</v>
      </c>
      <c r="J10" s="35"/>
      <c r="K10" s="35"/>
      <c r="L10" s="35"/>
      <c r="M10" s="35"/>
      <c r="N10" s="35"/>
      <c r="O10" s="35"/>
      <c r="P10" s="35">
        <f>データ!P6</f>
        <v>0.69</v>
      </c>
      <c r="Q10" s="35"/>
      <c r="R10" s="35"/>
      <c r="S10" s="35"/>
      <c r="T10" s="35"/>
      <c r="U10" s="35"/>
      <c r="V10" s="35"/>
      <c r="W10" s="35">
        <f>データ!Q6</f>
        <v>105.39</v>
      </c>
      <c r="X10" s="35"/>
      <c r="Y10" s="35"/>
      <c r="Z10" s="35"/>
      <c r="AA10" s="35"/>
      <c r="AB10" s="35"/>
      <c r="AC10" s="35"/>
      <c r="AD10" s="42">
        <f>データ!R6</f>
        <v>3528</v>
      </c>
      <c r="AE10" s="42"/>
      <c r="AF10" s="42"/>
      <c r="AG10" s="42"/>
      <c r="AH10" s="42"/>
      <c r="AI10" s="42"/>
      <c r="AJ10" s="42"/>
      <c r="AK10" s="2"/>
      <c r="AL10" s="42">
        <f>データ!V6</f>
        <v>272</v>
      </c>
      <c r="AM10" s="42"/>
      <c r="AN10" s="42"/>
      <c r="AO10" s="42"/>
      <c r="AP10" s="42"/>
      <c r="AQ10" s="42"/>
      <c r="AR10" s="42"/>
      <c r="AS10" s="42"/>
      <c r="AT10" s="35">
        <f>データ!W6</f>
        <v>0.63</v>
      </c>
      <c r="AU10" s="35"/>
      <c r="AV10" s="35"/>
      <c r="AW10" s="35"/>
      <c r="AX10" s="35"/>
      <c r="AY10" s="35"/>
      <c r="AZ10" s="35"/>
      <c r="BA10" s="35"/>
      <c r="BB10" s="35">
        <f>データ!X6</f>
        <v>431.75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NsSvKilLBHL0i2hvPsJY/38x8uPW8FquhCFVo+RXiD0LSbArFLkI/2eQQ7OHd4IIawfl4LRh65SxqlM+d7yKMA==" saltValue="PKGLCUEib28qx1GnMl0wy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152161</v>
      </c>
      <c r="D6" s="19">
        <f t="shared" si="3"/>
        <v>46</v>
      </c>
      <c r="E6" s="19">
        <f t="shared" si="3"/>
        <v>17</v>
      </c>
      <c r="F6" s="19">
        <f t="shared" si="3"/>
        <v>5</v>
      </c>
      <c r="G6" s="19">
        <f t="shared" si="3"/>
        <v>0</v>
      </c>
      <c r="H6" s="19" t="str">
        <f t="shared" si="3"/>
        <v>新潟県　糸魚川市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85.89</v>
      </c>
      <c r="P6" s="20">
        <f t="shared" si="3"/>
        <v>0.69</v>
      </c>
      <c r="Q6" s="20">
        <f t="shared" si="3"/>
        <v>105.39</v>
      </c>
      <c r="R6" s="20">
        <f t="shared" si="3"/>
        <v>3528</v>
      </c>
      <c r="S6" s="20">
        <f t="shared" si="3"/>
        <v>39772</v>
      </c>
      <c r="T6" s="20">
        <f t="shared" si="3"/>
        <v>746.24</v>
      </c>
      <c r="U6" s="20">
        <f t="shared" si="3"/>
        <v>53.3</v>
      </c>
      <c r="V6" s="20">
        <f t="shared" si="3"/>
        <v>272</v>
      </c>
      <c r="W6" s="20">
        <f t="shared" si="3"/>
        <v>0.63</v>
      </c>
      <c r="X6" s="20">
        <f t="shared" si="3"/>
        <v>431.75</v>
      </c>
      <c r="Y6" s="21">
        <f>IF(Y7="",NA(),Y7)</f>
        <v>101.5</v>
      </c>
      <c r="Z6" s="21">
        <f t="shared" ref="Z6:AH6" si="4">IF(Z7="",NA(),Z7)</f>
        <v>100</v>
      </c>
      <c r="AA6" s="21">
        <f t="shared" si="4"/>
        <v>102.45</v>
      </c>
      <c r="AB6" s="21">
        <f t="shared" si="4"/>
        <v>107.06</v>
      </c>
      <c r="AC6" s="21">
        <f t="shared" si="4"/>
        <v>104.91</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7.41</v>
      </c>
      <c r="AV6" s="21">
        <f t="shared" ref="AV6:BD6" si="6">IF(AV7="",NA(),AV7)</f>
        <v>3.9</v>
      </c>
      <c r="AW6" s="21">
        <f t="shared" si="6"/>
        <v>17.579999999999998</v>
      </c>
      <c r="AX6" s="21">
        <f t="shared" si="6"/>
        <v>40.93</v>
      </c>
      <c r="AY6" s="21">
        <f t="shared" si="6"/>
        <v>18.059999999999999</v>
      </c>
      <c r="AZ6" s="21">
        <f t="shared" si="6"/>
        <v>29.54</v>
      </c>
      <c r="BA6" s="21">
        <f t="shared" si="6"/>
        <v>26.99</v>
      </c>
      <c r="BB6" s="21">
        <f t="shared" si="6"/>
        <v>29.13</v>
      </c>
      <c r="BC6" s="21">
        <f t="shared" si="6"/>
        <v>35.69</v>
      </c>
      <c r="BD6" s="21">
        <f t="shared" si="6"/>
        <v>38.4</v>
      </c>
      <c r="BE6" s="20" t="str">
        <f>IF(BE7="","",IF(BE7="-","【-】","【"&amp;SUBSTITUTE(TEXT(BE7,"#,##0.00"),"-","△")&amp;"】"))</f>
        <v>【36.94】</v>
      </c>
      <c r="BF6" s="21">
        <f>IF(BF7="",NA(),BF7)</f>
        <v>107.18</v>
      </c>
      <c r="BG6" s="21">
        <f t="shared" ref="BG6:BO6" si="7">IF(BG7="",NA(),BG7)</f>
        <v>383.46</v>
      </c>
      <c r="BH6" s="21">
        <f t="shared" si="7"/>
        <v>175.98</v>
      </c>
      <c r="BI6" s="21">
        <f t="shared" si="7"/>
        <v>825.64</v>
      </c>
      <c r="BJ6" s="21">
        <f t="shared" si="7"/>
        <v>101.13</v>
      </c>
      <c r="BK6" s="21">
        <f t="shared" si="7"/>
        <v>789.46</v>
      </c>
      <c r="BL6" s="21">
        <f t="shared" si="7"/>
        <v>826.83</v>
      </c>
      <c r="BM6" s="21">
        <f t="shared" si="7"/>
        <v>867.83</v>
      </c>
      <c r="BN6" s="21">
        <f t="shared" si="7"/>
        <v>791.76</v>
      </c>
      <c r="BO6" s="21">
        <f t="shared" si="7"/>
        <v>900.82</v>
      </c>
      <c r="BP6" s="20" t="str">
        <f>IF(BP7="","",IF(BP7="-","【-】","【"&amp;SUBSTITUTE(TEXT(BP7,"#,##0.00"),"-","△")&amp;"】"))</f>
        <v>【809.19】</v>
      </c>
      <c r="BQ6" s="21">
        <f>IF(BQ7="",NA(),BQ7)</f>
        <v>112.92</v>
      </c>
      <c r="BR6" s="21">
        <f t="shared" ref="BR6:BZ6" si="8">IF(BR7="",NA(),BR7)</f>
        <v>101.67</v>
      </c>
      <c r="BS6" s="21">
        <f t="shared" si="8"/>
        <v>105.74</v>
      </c>
      <c r="BT6" s="21">
        <f t="shared" si="8"/>
        <v>95.45</v>
      </c>
      <c r="BU6" s="21">
        <f t="shared" si="8"/>
        <v>35.549999999999997</v>
      </c>
      <c r="BV6" s="21">
        <f t="shared" si="8"/>
        <v>57.77</v>
      </c>
      <c r="BW6" s="21">
        <f t="shared" si="8"/>
        <v>57.31</v>
      </c>
      <c r="BX6" s="21">
        <f t="shared" si="8"/>
        <v>57.08</v>
      </c>
      <c r="BY6" s="21">
        <f t="shared" si="8"/>
        <v>56.26</v>
      </c>
      <c r="BZ6" s="21">
        <f t="shared" si="8"/>
        <v>52.94</v>
      </c>
      <c r="CA6" s="20" t="str">
        <f>IF(CA7="","",IF(CA7="-","【-】","【"&amp;SUBSTITUTE(TEXT(CA7,"#,##0.00"),"-","△")&amp;"】"))</f>
        <v>【57.02】</v>
      </c>
      <c r="CB6" s="21">
        <f>IF(CB7="",NA(),CB7)</f>
        <v>156.08000000000001</v>
      </c>
      <c r="CC6" s="21">
        <f t="shared" ref="CC6:CK6" si="9">IF(CC7="",NA(),CC7)</f>
        <v>175.96</v>
      </c>
      <c r="CD6" s="21">
        <f t="shared" si="9"/>
        <v>171.46</v>
      </c>
      <c r="CE6" s="21">
        <f t="shared" si="9"/>
        <v>188.87</v>
      </c>
      <c r="CF6" s="21">
        <f t="shared" si="9"/>
        <v>504</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56.03</v>
      </c>
      <c r="CN6" s="21">
        <f t="shared" ref="CN6:CV6" si="10">IF(CN7="",NA(),CN7)</f>
        <v>53.89</v>
      </c>
      <c r="CO6" s="21">
        <f t="shared" si="10"/>
        <v>51.97</v>
      </c>
      <c r="CP6" s="21">
        <f t="shared" si="10"/>
        <v>36.71</v>
      </c>
      <c r="CQ6" s="21">
        <f t="shared" si="10"/>
        <v>34.18</v>
      </c>
      <c r="CR6" s="21">
        <f t="shared" si="10"/>
        <v>50.68</v>
      </c>
      <c r="CS6" s="21">
        <f t="shared" si="10"/>
        <v>50.14</v>
      </c>
      <c r="CT6" s="21">
        <f t="shared" si="10"/>
        <v>54.83</v>
      </c>
      <c r="CU6" s="21">
        <f t="shared" si="10"/>
        <v>66.53</v>
      </c>
      <c r="CV6" s="21">
        <f t="shared" si="10"/>
        <v>52.35</v>
      </c>
      <c r="CW6" s="20" t="str">
        <f>IF(CW7="","",IF(CW7="-","【-】","【"&amp;SUBSTITUTE(TEXT(CW7,"#,##0.00"),"-","△")&amp;"】"))</f>
        <v>【52.55】</v>
      </c>
      <c r="CX6" s="21">
        <f>IF(CX7="",NA(),CX7)</f>
        <v>95.63</v>
      </c>
      <c r="CY6" s="21">
        <f t="shared" ref="CY6:DG6" si="11">IF(CY7="",NA(),CY7)</f>
        <v>95.54</v>
      </c>
      <c r="CZ6" s="21">
        <f t="shared" si="11"/>
        <v>95.58</v>
      </c>
      <c r="DA6" s="21">
        <f t="shared" si="11"/>
        <v>88.49</v>
      </c>
      <c r="DB6" s="21">
        <f t="shared" si="11"/>
        <v>88.97</v>
      </c>
      <c r="DC6" s="21">
        <f t="shared" si="11"/>
        <v>84.86</v>
      </c>
      <c r="DD6" s="21">
        <f t="shared" si="11"/>
        <v>84.98</v>
      </c>
      <c r="DE6" s="21">
        <f t="shared" si="11"/>
        <v>84.7</v>
      </c>
      <c r="DF6" s="21">
        <f t="shared" si="11"/>
        <v>84.67</v>
      </c>
      <c r="DG6" s="21">
        <f t="shared" si="11"/>
        <v>84.39</v>
      </c>
      <c r="DH6" s="20" t="str">
        <f>IF(DH7="","",IF(DH7="-","【-】","【"&amp;SUBSTITUTE(TEXT(DH7,"#,##0.00"),"-","△")&amp;"】"))</f>
        <v>【87.30】</v>
      </c>
      <c r="DI6" s="21">
        <f>IF(DI7="",NA(),DI7)</f>
        <v>3.85</v>
      </c>
      <c r="DJ6" s="21">
        <f t="shared" ref="DJ6:DR6" si="12">IF(DJ7="",NA(),DJ7)</f>
        <v>7.7</v>
      </c>
      <c r="DK6" s="21">
        <f t="shared" si="12"/>
        <v>11.09</v>
      </c>
      <c r="DL6" s="21">
        <f t="shared" si="12"/>
        <v>14.24</v>
      </c>
      <c r="DM6" s="21">
        <f t="shared" si="12"/>
        <v>16.28</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152161</v>
      </c>
      <c r="D7" s="23">
        <v>46</v>
      </c>
      <c r="E7" s="23">
        <v>17</v>
      </c>
      <c r="F7" s="23">
        <v>5</v>
      </c>
      <c r="G7" s="23">
        <v>0</v>
      </c>
      <c r="H7" s="23" t="s">
        <v>96</v>
      </c>
      <c r="I7" s="23" t="s">
        <v>97</v>
      </c>
      <c r="J7" s="23" t="s">
        <v>98</v>
      </c>
      <c r="K7" s="23" t="s">
        <v>99</v>
      </c>
      <c r="L7" s="23" t="s">
        <v>100</v>
      </c>
      <c r="M7" s="23" t="s">
        <v>101</v>
      </c>
      <c r="N7" s="24" t="s">
        <v>102</v>
      </c>
      <c r="O7" s="24">
        <v>85.89</v>
      </c>
      <c r="P7" s="24">
        <v>0.69</v>
      </c>
      <c r="Q7" s="24">
        <v>105.39</v>
      </c>
      <c r="R7" s="24">
        <v>3528</v>
      </c>
      <c r="S7" s="24">
        <v>39772</v>
      </c>
      <c r="T7" s="24">
        <v>746.24</v>
      </c>
      <c r="U7" s="24">
        <v>53.3</v>
      </c>
      <c r="V7" s="24">
        <v>272</v>
      </c>
      <c r="W7" s="24">
        <v>0.63</v>
      </c>
      <c r="X7" s="24">
        <v>431.75</v>
      </c>
      <c r="Y7" s="24">
        <v>101.5</v>
      </c>
      <c r="Z7" s="24">
        <v>100</v>
      </c>
      <c r="AA7" s="24">
        <v>102.45</v>
      </c>
      <c r="AB7" s="24">
        <v>107.06</v>
      </c>
      <c r="AC7" s="24">
        <v>104.91</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7.41</v>
      </c>
      <c r="AV7" s="24">
        <v>3.9</v>
      </c>
      <c r="AW7" s="24">
        <v>17.579999999999998</v>
      </c>
      <c r="AX7" s="24">
        <v>40.93</v>
      </c>
      <c r="AY7" s="24">
        <v>18.059999999999999</v>
      </c>
      <c r="AZ7" s="24">
        <v>29.54</v>
      </c>
      <c r="BA7" s="24">
        <v>26.99</v>
      </c>
      <c r="BB7" s="24">
        <v>29.13</v>
      </c>
      <c r="BC7" s="24">
        <v>35.69</v>
      </c>
      <c r="BD7" s="24">
        <v>38.4</v>
      </c>
      <c r="BE7" s="24">
        <v>36.94</v>
      </c>
      <c r="BF7" s="24">
        <v>107.18</v>
      </c>
      <c r="BG7" s="24">
        <v>383.46</v>
      </c>
      <c r="BH7" s="24">
        <v>175.98</v>
      </c>
      <c r="BI7" s="24">
        <v>825.64</v>
      </c>
      <c r="BJ7" s="24">
        <v>101.13</v>
      </c>
      <c r="BK7" s="24">
        <v>789.46</v>
      </c>
      <c r="BL7" s="24">
        <v>826.83</v>
      </c>
      <c r="BM7" s="24">
        <v>867.83</v>
      </c>
      <c r="BN7" s="24">
        <v>791.76</v>
      </c>
      <c r="BO7" s="24">
        <v>900.82</v>
      </c>
      <c r="BP7" s="24">
        <v>809.19</v>
      </c>
      <c r="BQ7" s="24">
        <v>112.92</v>
      </c>
      <c r="BR7" s="24">
        <v>101.67</v>
      </c>
      <c r="BS7" s="24">
        <v>105.74</v>
      </c>
      <c r="BT7" s="24">
        <v>95.45</v>
      </c>
      <c r="BU7" s="24">
        <v>35.549999999999997</v>
      </c>
      <c r="BV7" s="24">
        <v>57.77</v>
      </c>
      <c r="BW7" s="24">
        <v>57.31</v>
      </c>
      <c r="BX7" s="24">
        <v>57.08</v>
      </c>
      <c r="BY7" s="24">
        <v>56.26</v>
      </c>
      <c r="BZ7" s="24">
        <v>52.94</v>
      </c>
      <c r="CA7" s="24">
        <v>57.02</v>
      </c>
      <c r="CB7" s="24">
        <v>156.08000000000001</v>
      </c>
      <c r="CC7" s="24">
        <v>175.96</v>
      </c>
      <c r="CD7" s="24">
        <v>171.46</v>
      </c>
      <c r="CE7" s="24">
        <v>188.87</v>
      </c>
      <c r="CF7" s="24">
        <v>504</v>
      </c>
      <c r="CG7" s="24">
        <v>274.35000000000002</v>
      </c>
      <c r="CH7" s="24">
        <v>273.52</v>
      </c>
      <c r="CI7" s="24">
        <v>274.99</v>
      </c>
      <c r="CJ7" s="24">
        <v>282.08999999999997</v>
      </c>
      <c r="CK7" s="24">
        <v>303.27999999999997</v>
      </c>
      <c r="CL7" s="24">
        <v>273.68</v>
      </c>
      <c r="CM7" s="24">
        <v>56.03</v>
      </c>
      <c r="CN7" s="24">
        <v>53.89</v>
      </c>
      <c r="CO7" s="24">
        <v>51.97</v>
      </c>
      <c r="CP7" s="24">
        <v>36.71</v>
      </c>
      <c r="CQ7" s="24">
        <v>34.18</v>
      </c>
      <c r="CR7" s="24">
        <v>50.68</v>
      </c>
      <c r="CS7" s="24">
        <v>50.14</v>
      </c>
      <c r="CT7" s="24">
        <v>54.83</v>
      </c>
      <c r="CU7" s="24">
        <v>66.53</v>
      </c>
      <c r="CV7" s="24">
        <v>52.35</v>
      </c>
      <c r="CW7" s="24">
        <v>52.55</v>
      </c>
      <c r="CX7" s="24">
        <v>95.63</v>
      </c>
      <c r="CY7" s="24">
        <v>95.54</v>
      </c>
      <c r="CZ7" s="24">
        <v>95.58</v>
      </c>
      <c r="DA7" s="24">
        <v>88.49</v>
      </c>
      <c r="DB7" s="24">
        <v>88.97</v>
      </c>
      <c r="DC7" s="24">
        <v>84.86</v>
      </c>
      <c r="DD7" s="24">
        <v>84.98</v>
      </c>
      <c r="DE7" s="24">
        <v>84.7</v>
      </c>
      <c r="DF7" s="24">
        <v>84.67</v>
      </c>
      <c r="DG7" s="24">
        <v>84.39</v>
      </c>
      <c r="DH7" s="24">
        <v>87.3</v>
      </c>
      <c r="DI7" s="24">
        <v>3.85</v>
      </c>
      <c r="DJ7" s="24">
        <v>7.7</v>
      </c>
      <c r="DK7" s="24">
        <v>11.09</v>
      </c>
      <c r="DL7" s="24">
        <v>14.24</v>
      </c>
      <c r="DM7" s="24">
        <v>16.28</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田代正人</cp:lastModifiedBy>
  <cp:lastPrinted>2024-01-25T04:59:18Z</cp:lastPrinted>
  <dcterms:created xsi:type="dcterms:W3CDTF">2023-12-12T01:01:24Z</dcterms:created>
  <dcterms:modified xsi:type="dcterms:W3CDTF">2024-01-25T23:18:28Z</dcterms:modified>
  <cp:category/>
</cp:coreProperties>
</file>