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file01\文書フォルダ\080福祉事務所\02社会福祉\0210介護保険\021000諸務\●物価高騰対応\■R7重点支援地方交付金（予備費追加分）\01　補助金交付要領\"/>
    </mc:Choice>
  </mc:AlternateContent>
  <bookViews>
    <workbookView xWindow="945" yWindow="0" windowWidth="28800" windowHeight="12210" tabRatio="814"/>
  </bookViews>
  <sheets>
    <sheet name="（はじめにお読みください）本申請書の使い方" sheetId="48" r:id="rId1"/>
    <sheet name="総括表" sheetId="20" r:id="rId2"/>
    <sheet name="申請額一覧" sheetId="28" r:id="rId3"/>
    <sheet name="【添付書類 】補助対象経費計算書（個票ごとに作成）" sheetId="49" r:id="rId4"/>
    <sheet name="個票1" sheetId="26" r:id="rId5"/>
    <sheet name="個票2" sheetId="54" r:id="rId6"/>
    <sheet name="個票3" sheetId="55" r:id="rId7"/>
    <sheet name="個票4" sheetId="56" r:id="rId8"/>
    <sheet name="個票5" sheetId="57" r:id="rId9"/>
  </sheets>
  <definedNames>
    <definedName name="_xlnm.Print_Area" localSheetId="4">個票1!$A$1:$AK$33</definedName>
    <definedName name="_xlnm.Print_Area" localSheetId="5">個票2!$A$1:$AK$33</definedName>
    <definedName name="_xlnm.Print_Area" localSheetId="6">個票3!$A$1:$AK$33</definedName>
    <definedName name="_xlnm.Print_Area" localSheetId="7">個票4!$A$1:$AK$33</definedName>
    <definedName name="_xlnm.Print_Area" localSheetId="8">個票5!$A$1:$AK$33</definedName>
    <definedName name="_xlnm.Print_Area" localSheetId="2">申請額一覧!$A$1:$K$23</definedName>
    <definedName name="_xlnm.Print_Area" localSheetId="1">総括表!$A$1:$AB$81</definedName>
    <definedName name="_xlnm.Print_Titles" localSheetId="1">総括表!$31:$31</definedName>
  </definedNames>
  <calcPr calcId="162913"/>
</workbook>
</file>

<file path=xl/calcChain.xml><?xml version="1.0" encoding="utf-8"?>
<calcChain xmlns="http://schemas.openxmlformats.org/spreadsheetml/2006/main">
  <c r="AN26" i="57" l="1"/>
  <c r="AN32" i="57" s="1"/>
  <c r="H17" i="57"/>
  <c r="AD17" i="57" s="1"/>
  <c r="AF11" i="57" s="1"/>
  <c r="W11" i="57"/>
  <c r="AD22" i="57" s="1"/>
  <c r="AD23" i="57" s="1"/>
  <c r="AN26" i="56"/>
  <c r="AN32" i="56" s="1"/>
  <c r="H17" i="56"/>
  <c r="AD17" i="56" s="1"/>
  <c r="AF11" i="56" s="1"/>
  <c r="W11" i="56"/>
  <c r="AN26" i="55"/>
  <c r="AN32" i="55" s="1"/>
  <c r="H17" i="55"/>
  <c r="AD17" i="55" s="1"/>
  <c r="AF11" i="55" s="1"/>
  <c r="W11" i="55"/>
  <c r="AN26" i="54"/>
  <c r="AN32" i="54" s="1"/>
  <c r="H17" i="54"/>
  <c r="AD17" i="54" s="1"/>
  <c r="AF11" i="54" s="1"/>
  <c r="W11" i="54"/>
  <c r="AD22" i="56" l="1"/>
  <c r="AD23" i="56" s="1"/>
  <c r="AD22" i="55"/>
  <c r="AD23" i="55" s="1"/>
  <c r="AD22" i="54"/>
  <c r="AD23" i="54" s="1"/>
  <c r="AN26" i="26"/>
  <c r="AN32" i="26" s="1"/>
  <c r="H17" i="26"/>
  <c r="AD17" i="26" s="1"/>
  <c r="AF11" i="26" s="1"/>
  <c r="W11" i="26"/>
  <c r="I16" i="49"/>
  <c r="I14" i="49"/>
  <c r="I12" i="49"/>
  <c r="I7" i="49"/>
  <c r="L15" i="28"/>
  <c r="L22" i="28"/>
  <c r="L6" i="28"/>
  <c r="L17" i="28"/>
  <c r="L20" i="28"/>
  <c r="L23" i="28"/>
  <c r="L14" i="28"/>
  <c r="L9" i="28"/>
  <c r="L12" i="28"/>
  <c r="L21" i="28"/>
  <c r="L11" i="28"/>
  <c r="L18" i="28"/>
  <c r="L16" i="28"/>
  <c r="L13" i="28"/>
  <c r="L4" i="28"/>
  <c r="L7" i="28"/>
  <c r="L8" i="28"/>
  <c r="L19" i="28"/>
  <c r="L10" i="28"/>
  <c r="L5" i="28"/>
  <c r="K20" i="28" l="1"/>
  <c r="K9" i="28"/>
  <c r="K13" i="28"/>
  <c r="K17" i="28"/>
  <c r="K21" i="28"/>
  <c r="K8" i="28"/>
  <c r="K16" i="28"/>
  <c r="K6" i="28"/>
  <c r="K10" i="28"/>
  <c r="K14" i="28"/>
  <c r="K18" i="28"/>
  <c r="K22" i="28"/>
  <c r="K12" i="28"/>
  <c r="K7" i="28"/>
  <c r="K11" i="28"/>
  <c r="K15" i="28"/>
  <c r="K19" i="28"/>
  <c r="K23" i="28"/>
  <c r="AD22" i="26"/>
  <c r="AD23" i="26" s="1"/>
  <c r="Z61" i="20"/>
  <c r="K5" i="28"/>
  <c r="K4" i="28"/>
  <c r="H8" i="28" l="1"/>
  <c r="D8" i="28"/>
  <c r="G8" i="28"/>
  <c r="C8" i="28"/>
  <c r="J8" i="28"/>
  <c r="I8" i="28"/>
  <c r="F8" i="28"/>
  <c r="E8" i="28"/>
  <c r="H12" i="28"/>
  <c r="D12" i="28"/>
  <c r="G12" i="28"/>
  <c r="C12" i="28"/>
  <c r="F12" i="28"/>
  <c r="J12" i="28"/>
  <c r="I12" i="28"/>
  <c r="E12" i="28"/>
  <c r="H16" i="28"/>
  <c r="D16" i="28"/>
  <c r="G16" i="28"/>
  <c r="C16" i="28"/>
  <c r="J16" i="28"/>
  <c r="F16" i="28"/>
  <c r="E16" i="28"/>
  <c r="I16" i="28"/>
  <c r="H20" i="28"/>
  <c r="D20" i="28"/>
  <c r="G20" i="28"/>
  <c r="C20" i="28"/>
  <c r="F20" i="28"/>
  <c r="E20" i="28"/>
  <c r="J20" i="28"/>
  <c r="I20" i="28"/>
  <c r="G9" i="28"/>
  <c r="C9" i="28"/>
  <c r="J9" i="28"/>
  <c r="F9" i="28"/>
  <c r="I9" i="28"/>
  <c r="E9" i="28"/>
  <c r="D9" i="28"/>
  <c r="H9" i="28"/>
  <c r="G13" i="28"/>
  <c r="C13" i="28"/>
  <c r="J13" i="28"/>
  <c r="F13" i="28"/>
  <c r="E13" i="28"/>
  <c r="D13" i="28"/>
  <c r="I13" i="28"/>
  <c r="H13" i="28"/>
  <c r="G17" i="28"/>
  <c r="C17" i="28"/>
  <c r="J17" i="28"/>
  <c r="F17" i="28"/>
  <c r="I17" i="28"/>
  <c r="H17" i="28"/>
  <c r="E17" i="28"/>
  <c r="D17" i="28"/>
  <c r="G21" i="28"/>
  <c r="C21" i="28"/>
  <c r="J21" i="28"/>
  <c r="F21" i="28"/>
  <c r="E21" i="28"/>
  <c r="I21" i="28"/>
  <c r="H21" i="28"/>
  <c r="D21" i="28"/>
  <c r="J10" i="28"/>
  <c r="F10" i="28"/>
  <c r="I10" i="28"/>
  <c r="E10" i="28"/>
  <c r="H10" i="28"/>
  <c r="G10" i="28"/>
  <c r="D10" i="28"/>
  <c r="C10" i="28"/>
  <c r="J14" i="28"/>
  <c r="F14" i="28"/>
  <c r="I14" i="28"/>
  <c r="E14" i="28"/>
  <c r="D14" i="28"/>
  <c r="H14" i="28"/>
  <c r="G14" i="28"/>
  <c r="C14" i="28"/>
  <c r="J18" i="28"/>
  <c r="F18" i="28"/>
  <c r="I18" i="28"/>
  <c r="E18" i="28"/>
  <c r="H18" i="28"/>
  <c r="D18" i="28"/>
  <c r="C18" i="28"/>
  <c r="G18" i="28"/>
  <c r="J22" i="28"/>
  <c r="F22" i="28"/>
  <c r="I22" i="28"/>
  <c r="E22" i="28"/>
  <c r="D22" i="28"/>
  <c r="H22" i="28"/>
  <c r="C22" i="28"/>
  <c r="G22" i="28"/>
  <c r="I7" i="28"/>
  <c r="E7" i="28"/>
  <c r="H7" i="28"/>
  <c r="D7" i="28"/>
  <c r="C7" i="28"/>
  <c r="G7" i="28"/>
  <c r="F7" i="28"/>
  <c r="J7" i="28"/>
  <c r="I11" i="28"/>
  <c r="E11" i="28"/>
  <c r="H11" i="28"/>
  <c r="D11" i="28"/>
  <c r="G11" i="28"/>
  <c r="C11" i="28"/>
  <c r="F11" i="28"/>
  <c r="J11" i="28"/>
  <c r="I15" i="28"/>
  <c r="E15" i="28"/>
  <c r="H15" i="28"/>
  <c r="D15" i="28"/>
  <c r="C15" i="28"/>
  <c r="J15" i="28"/>
  <c r="G15" i="28"/>
  <c r="F15" i="28"/>
  <c r="I19" i="28"/>
  <c r="E19" i="28"/>
  <c r="H19" i="28"/>
  <c r="D19" i="28"/>
  <c r="G19" i="28"/>
  <c r="J19" i="28"/>
  <c r="F19" i="28"/>
  <c r="C19" i="28"/>
  <c r="I23" i="28"/>
  <c r="E23" i="28"/>
  <c r="H23" i="28"/>
  <c r="D23" i="28"/>
  <c r="C23" i="28"/>
  <c r="F23" i="28"/>
  <c r="J23" i="28"/>
  <c r="G23" i="28"/>
  <c r="J6" i="28"/>
  <c r="D6" i="28"/>
  <c r="G6" i="28"/>
  <c r="F6" i="28"/>
  <c r="E6" i="28"/>
  <c r="C6" i="28"/>
  <c r="J5" i="28"/>
  <c r="C5" i="28"/>
  <c r="G5" i="28"/>
  <c r="F5" i="28"/>
  <c r="E5" i="28"/>
  <c r="D5" i="28"/>
  <c r="H6" i="28" l="1"/>
  <c r="H5" i="28"/>
  <c r="I6" i="28"/>
  <c r="I5" i="28"/>
  <c r="B23" i="28" l="1"/>
  <c r="B22" i="28"/>
  <c r="B21" i="28"/>
  <c r="B20" i="28"/>
  <c r="B19" i="28"/>
  <c r="B18" i="28"/>
  <c r="B17" i="28"/>
  <c r="B16" i="28"/>
  <c r="B15" i="28"/>
  <c r="B14" i="28"/>
  <c r="B13" i="28"/>
  <c r="B12" i="28"/>
  <c r="B11" i="28"/>
  <c r="B10" i="28"/>
  <c r="B9" i="28"/>
  <c r="B8" i="28"/>
  <c r="B7" i="28"/>
  <c r="B6" i="28"/>
  <c r="B5" i="28"/>
  <c r="B4" i="28"/>
  <c r="N21" i="20" l="1"/>
  <c r="J4" i="28"/>
  <c r="D4" i="28"/>
  <c r="C4" i="28"/>
  <c r="E4" i="28"/>
  <c r="G4" i="28"/>
  <c r="F4" i="28"/>
  <c r="K24" i="28" l="1"/>
  <c r="H4" i="28"/>
  <c r="X58" i="20"/>
  <c r="X57" i="20"/>
  <c r="X54" i="20"/>
  <c r="X50" i="20"/>
  <c r="X41" i="20"/>
  <c r="X45" i="20" s="1"/>
  <c r="X34" i="20"/>
  <c r="X32" i="20"/>
  <c r="T47" i="20"/>
  <c r="T49" i="20"/>
  <c r="T38" i="20"/>
  <c r="T34" i="20"/>
  <c r="X38" i="20"/>
  <c r="T46" i="20"/>
  <c r="T59" i="20"/>
  <c r="X53" i="20"/>
  <c r="X46" i="20"/>
  <c r="X39" i="20"/>
  <c r="X37" i="20"/>
  <c r="T53" i="20"/>
  <c r="T48" i="20"/>
  <c r="T41" i="20"/>
  <c r="T45" i="20" s="1"/>
  <c r="T37" i="20"/>
  <c r="T32" i="20"/>
  <c r="X47" i="20"/>
  <c r="X36" i="20"/>
  <c r="T35" i="20"/>
  <c r="X59" i="20"/>
  <c r="T58" i="20"/>
  <c r="X51" i="20"/>
  <c r="X49" i="20"/>
  <c r="X35" i="20"/>
  <c r="X33" i="20"/>
  <c r="T54" i="20"/>
  <c r="T50" i="20"/>
  <c r="T39" i="20"/>
  <c r="T33" i="20"/>
  <c r="T57" i="20"/>
  <c r="X48" i="20"/>
  <c r="T51" i="20"/>
  <c r="T36" i="20"/>
  <c r="T21" i="20"/>
  <c r="I4" i="28"/>
  <c r="X56" i="20" l="1"/>
  <c r="T60" i="20"/>
  <c r="T52" i="20"/>
  <c r="X52" i="20"/>
  <c r="T40" i="20"/>
  <c r="T56" i="20"/>
  <c r="X40" i="20"/>
  <c r="X60" i="20"/>
  <c r="T61" i="20" l="1"/>
  <c r="X61" i="20"/>
</calcChain>
</file>

<file path=xl/comments1.xml><?xml version="1.0" encoding="utf-8"?>
<comments xmlns="http://schemas.openxmlformats.org/spreadsheetml/2006/main">
  <authors>
    <author>渡辺 茂</author>
  </authors>
  <commentList>
    <comment ref="Z6" authorId="0" shapeId="0">
      <text>
        <r>
          <rPr>
            <b/>
            <sz val="9"/>
            <color indexed="81"/>
            <rFont val="ＭＳ Ｐゴシック"/>
            <family val="3"/>
            <charset val="128"/>
          </rPr>
          <t>着色部のみ入力してください</t>
        </r>
      </text>
    </comment>
    <comment ref="E13" authorId="0" shapeId="0">
      <text>
        <r>
          <rPr>
            <b/>
            <sz val="9"/>
            <color indexed="81"/>
            <rFont val="ＭＳ Ｐゴシック"/>
            <family val="3"/>
            <charset val="128"/>
          </rPr>
          <t>・運営法人が事業所分をとりまとめて申請してください</t>
        </r>
        <r>
          <rPr>
            <sz val="9"/>
            <color indexed="81"/>
            <rFont val="MS P ゴシック"/>
            <family val="2"/>
          </rPr>
          <t xml:space="preserve">
</t>
        </r>
      </text>
    </comment>
    <comment ref="T21" authorId="0" shapeId="0">
      <text>
        <r>
          <rPr>
            <b/>
            <sz val="9"/>
            <color indexed="81"/>
            <rFont val="ＭＳ Ｐゴシック"/>
            <family val="3"/>
            <charset val="128"/>
          </rPr>
          <t>・事業所数・金額は、以下の申請内訳の合計から自動で転記されます。数値を確認してください。</t>
        </r>
      </text>
    </comment>
    <comment ref="S26" authorId="0" shapeId="0">
      <text>
        <r>
          <rPr>
            <b/>
            <sz val="9"/>
            <color indexed="81"/>
            <rFont val="ＭＳ Ｐゴシック"/>
            <family val="3"/>
            <charset val="128"/>
          </rPr>
          <t>・口座情報を手入力してください。（預金種別のみリストから選択）</t>
        </r>
      </text>
    </comment>
    <comment ref="X31" authorId="0" shapeId="0">
      <text>
        <r>
          <rPr>
            <b/>
            <sz val="9"/>
            <color indexed="81"/>
            <rFont val="ＭＳ Ｐゴシック"/>
            <family val="3"/>
            <charset val="128"/>
          </rPr>
          <t>・申請額一覧シートから自動で転記されます。数値を確認してください。</t>
        </r>
        <r>
          <rPr>
            <sz val="9"/>
            <color indexed="81"/>
            <rFont val="MS P ゴシック"/>
            <family val="2"/>
          </rPr>
          <t xml:space="preserve">
</t>
        </r>
      </text>
    </comment>
  </commentList>
</comments>
</file>

<file path=xl/comments2.xml><?xml version="1.0" encoding="utf-8"?>
<comments xmlns="http://schemas.openxmlformats.org/spreadsheetml/2006/main">
  <authors>
    <author>老健局振興課 予算係(shinkou-yosan)</author>
  </authors>
  <commentList>
    <comment ref="H3" authorId="0" shapeId="0">
      <text>
        <r>
          <rPr>
            <b/>
            <sz val="10"/>
            <color indexed="81"/>
            <rFont val="ＭＳ Ｐゴシック"/>
            <family val="3"/>
            <charset val="128"/>
          </rPr>
          <t>※総括表シートに入力した法人名が表示されます（法人がとりまとめ提出時のみ総括表に入力）</t>
        </r>
      </text>
    </comment>
    <comment ref="L4" authorId="0" shapeId="0">
      <text>
        <r>
          <rPr>
            <b/>
            <sz val="10"/>
            <color indexed="81"/>
            <rFont val="ＭＳ Ｐゴシック"/>
            <family val="3"/>
            <charset val="128"/>
          </rPr>
          <t>こちらのセルに○が入れば、
個票の入力内容が一覧に
コピーされます</t>
        </r>
      </text>
    </comment>
  </commentList>
</comments>
</file>

<file path=xl/comments3.xml><?xml version="1.0" encoding="utf-8"?>
<comments xmlns="http://schemas.openxmlformats.org/spreadsheetml/2006/main">
  <authors>
    <author>渡辺 茂</author>
  </authors>
  <commentList>
    <comment ref="I6" authorId="0" shapeId="0">
      <text>
        <r>
          <rPr>
            <sz val="9"/>
            <color indexed="81"/>
            <rFont val="ＭＳ Ｐゴシック"/>
            <family val="3"/>
            <charset val="128"/>
          </rPr>
          <t>・式が入っていますので入力不要です。
・費目の計は個票の＜積算内訳１＞の経費の区分ごとの金額と一致します。</t>
        </r>
      </text>
    </comment>
  </commentList>
</comments>
</file>

<file path=xl/comments4.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5.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6.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7.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8.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sharedStrings.xml><?xml version="1.0" encoding="utf-8"?>
<sst xmlns="http://schemas.openxmlformats.org/spreadsheetml/2006/main" count="665" uniqueCount="192">
  <si>
    <t>フリガナ</t>
    <phoneticPr fontId="5"/>
  </si>
  <si>
    <t>日</t>
    <rPh sb="0" eb="1">
      <t>ニチ</t>
    </rPh>
    <phoneticPr fontId="5"/>
  </si>
  <si>
    <t>月</t>
    <rPh sb="0" eb="1">
      <t>ゲツ</t>
    </rPh>
    <phoneticPr fontId="5"/>
  </si>
  <si>
    <t>年</t>
    <rPh sb="0" eb="1">
      <t>ネン</t>
    </rPh>
    <phoneticPr fontId="5"/>
  </si>
  <si>
    <t>フリガナ</t>
    <phoneticPr fontId="5"/>
  </si>
  <si>
    <t>名　　称</t>
    <rPh sb="0" eb="1">
      <t>ナ</t>
    </rPh>
    <rPh sb="3" eb="4">
      <t>ショウ</t>
    </rPh>
    <phoneticPr fontId="5"/>
  </si>
  <si>
    <t>（郵便番号</t>
    <rPh sb="1" eb="3">
      <t>ユウビン</t>
    </rPh>
    <rPh sb="3" eb="5">
      <t>バンゴウ</t>
    </rPh>
    <phoneticPr fontId="5"/>
  </si>
  <si>
    <t>‐</t>
    <phoneticPr fontId="5"/>
  </si>
  <si>
    <t>）</t>
    <phoneticPr fontId="5"/>
  </si>
  <si>
    <t>連絡先</t>
    <rPh sb="0" eb="3">
      <t>レンラクサキ</t>
    </rPh>
    <phoneticPr fontId="5"/>
  </si>
  <si>
    <t>電話番号</t>
    <rPh sb="0" eb="2">
      <t>デンワ</t>
    </rPh>
    <rPh sb="2" eb="4">
      <t>バンゴウ</t>
    </rPh>
    <phoneticPr fontId="5"/>
  </si>
  <si>
    <t>代表者の職・氏名</t>
    <rPh sb="0" eb="3">
      <t>ダイヒョウシャ</t>
    </rPh>
    <rPh sb="4" eb="5">
      <t>ショク</t>
    </rPh>
    <rPh sb="6" eb="8">
      <t>シメイ</t>
    </rPh>
    <phoneticPr fontId="5"/>
  </si>
  <si>
    <t>職　　名</t>
    <rPh sb="0" eb="1">
      <t>ショク</t>
    </rPh>
    <rPh sb="3" eb="4">
      <t>ナ</t>
    </rPh>
    <phoneticPr fontId="5"/>
  </si>
  <si>
    <t>氏　　名</t>
    <rPh sb="0" eb="1">
      <t>シ</t>
    </rPh>
    <rPh sb="3" eb="4">
      <t>ナ</t>
    </rPh>
    <phoneticPr fontId="5"/>
  </si>
  <si>
    <t>　標記について、次のとおり申請します。</t>
    <rPh sb="1" eb="3">
      <t>ヒョウキ</t>
    </rPh>
    <rPh sb="8" eb="9">
      <t>ツギ</t>
    </rPh>
    <rPh sb="13" eb="15">
      <t>シンセイ</t>
    </rPh>
    <phoneticPr fontId="5"/>
  </si>
  <si>
    <t>申請に関する担当者</t>
    <rPh sb="0" eb="2">
      <t>シンセイ</t>
    </rPh>
    <rPh sb="3" eb="4">
      <t>カン</t>
    </rPh>
    <rPh sb="6" eb="9">
      <t>タントウシャ</t>
    </rPh>
    <phoneticPr fontId="5"/>
  </si>
  <si>
    <t>申請額</t>
    <rPh sb="0" eb="3">
      <t>シンセイガク</t>
    </rPh>
    <phoneticPr fontId="5"/>
  </si>
  <si>
    <t>か所</t>
    <rPh sb="1" eb="2">
      <t>ショ</t>
    </rPh>
    <phoneticPr fontId="5"/>
  </si>
  <si>
    <t>訪問系</t>
    <rPh sb="0" eb="2">
      <t>ホウモン</t>
    </rPh>
    <rPh sb="2" eb="3">
      <t>ケイ</t>
    </rPh>
    <phoneticPr fontId="5"/>
  </si>
  <si>
    <t>小　　計</t>
    <rPh sb="0" eb="1">
      <t>ショウ</t>
    </rPh>
    <rPh sb="3" eb="4">
      <t>ケイ</t>
    </rPh>
    <phoneticPr fontId="5"/>
  </si>
  <si>
    <t>事業所・施設の名称</t>
    <rPh sb="0" eb="3">
      <t>ジギョウショ</t>
    </rPh>
    <rPh sb="4" eb="6">
      <t>シセツ</t>
    </rPh>
    <rPh sb="7" eb="9">
      <t>メイショウ</t>
    </rPh>
    <phoneticPr fontId="5"/>
  </si>
  <si>
    <t>管理者の氏名</t>
    <rPh sb="0" eb="3">
      <t>カンリシャ</t>
    </rPh>
    <rPh sb="4" eb="6">
      <t>シメイ</t>
    </rPh>
    <phoneticPr fontId="5"/>
  </si>
  <si>
    <t>事業所・施設の状況</t>
    <rPh sb="0" eb="3">
      <t>ジギョウショ</t>
    </rPh>
    <rPh sb="4" eb="6">
      <t>シセツ</t>
    </rPh>
    <rPh sb="7" eb="9">
      <t>ジョウキョウ</t>
    </rPh>
    <phoneticPr fontId="5"/>
  </si>
  <si>
    <t>所要額</t>
    <rPh sb="0" eb="3">
      <t>ショヨウガク</t>
    </rPh>
    <phoneticPr fontId="5"/>
  </si>
  <si>
    <t>申　請　者</t>
    <rPh sb="0" eb="1">
      <t>サル</t>
    </rPh>
    <rPh sb="2" eb="3">
      <t>ショウ</t>
    </rPh>
    <rPh sb="4" eb="5">
      <t>シャ</t>
    </rPh>
    <phoneticPr fontId="5"/>
  </si>
  <si>
    <t>所在地</t>
    <rPh sb="0" eb="3">
      <t>ショザイチ</t>
    </rPh>
    <phoneticPr fontId="5"/>
  </si>
  <si>
    <t>E-mail</t>
    <phoneticPr fontId="5"/>
  </si>
  <si>
    <t>短期入所系</t>
    <rPh sb="0" eb="2">
      <t>タンキ</t>
    </rPh>
    <rPh sb="2" eb="4">
      <t>ニュウショ</t>
    </rPh>
    <rPh sb="4" eb="5">
      <t>ケイ</t>
    </rPh>
    <phoneticPr fontId="5"/>
  </si>
  <si>
    <t>事業所･施設数</t>
    <rPh sb="0" eb="3">
      <t>ジギョウショ</t>
    </rPh>
    <rPh sb="4" eb="6">
      <t>シセツ</t>
    </rPh>
    <rPh sb="6" eb="7">
      <t>スウ</t>
    </rPh>
    <phoneticPr fontId="5"/>
  </si>
  <si>
    <t>定員</t>
    <rPh sb="0" eb="2">
      <t>テイイン</t>
    </rPh>
    <phoneticPr fontId="5"/>
  </si>
  <si>
    <t>事業所・施設の所在地</t>
    <rPh sb="0" eb="3">
      <t>ジギョウショ</t>
    </rPh>
    <rPh sb="4" eb="6">
      <t>シセツ</t>
    </rPh>
    <rPh sb="7" eb="10">
      <t>ショザイチ</t>
    </rPh>
    <phoneticPr fontId="5"/>
  </si>
  <si>
    <t>事業所・施設名</t>
    <rPh sb="0" eb="3">
      <t>ジギョウショ</t>
    </rPh>
    <rPh sb="4" eb="7">
      <t>シセツメイ</t>
    </rPh>
    <phoneticPr fontId="5"/>
  </si>
  <si>
    <t>基準単価</t>
    <rPh sb="0" eb="2">
      <t>キジュン</t>
    </rPh>
    <rPh sb="2" eb="4">
      <t>タンカ</t>
    </rPh>
    <phoneticPr fontId="5"/>
  </si>
  <si>
    <t>基準単価(a)</t>
    <rPh sb="0" eb="2">
      <t>キジュン</t>
    </rPh>
    <rPh sb="2" eb="4">
      <t>タンカ</t>
    </rPh>
    <phoneticPr fontId="5"/>
  </si>
  <si>
    <t>所要額(b)</t>
    <rPh sb="0" eb="3">
      <t>ショヨウガク</t>
    </rPh>
    <phoneticPr fontId="5"/>
  </si>
  <si>
    <t>申請額(c)</t>
    <rPh sb="0" eb="3">
      <t>シンセイガク</t>
    </rPh>
    <phoneticPr fontId="5"/>
  </si>
  <si>
    <t>サービス種別</t>
    <rPh sb="4" eb="6">
      <t>シュベツ</t>
    </rPh>
    <phoneticPr fontId="5"/>
  </si>
  <si>
    <t>No.</t>
    <phoneticPr fontId="5"/>
  </si>
  <si>
    <t>　　令和</t>
    <rPh sb="2" eb="4">
      <t>レイワ</t>
    </rPh>
    <phoneticPr fontId="5"/>
  </si>
  <si>
    <t>各事業所の作業</t>
    <rPh sb="0" eb="1">
      <t>カク</t>
    </rPh>
    <rPh sb="1" eb="4">
      <t>ジギョウショ</t>
    </rPh>
    <rPh sb="5" eb="7">
      <t>サギョウ</t>
    </rPh>
    <phoneticPr fontId="5"/>
  </si>
  <si>
    <t>手順</t>
    <rPh sb="0" eb="2">
      <t>テジュン</t>
    </rPh>
    <phoneticPr fontId="5"/>
  </si>
  <si>
    <t>本Excelを管内の事業者・事業所に配布</t>
    <rPh sb="0" eb="1">
      <t>ホン</t>
    </rPh>
    <rPh sb="7" eb="9">
      <t>カンナイ</t>
    </rPh>
    <rPh sb="10" eb="13">
      <t>ジギョウシャ</t>
    </rPh>
    <rPh sb="14" eb="17">
      <t>ジギョウショ</t>
    </rPh>
    <rPh sb="18" eb="20">
      <t>ハイフ</t>
    </rPh>
    <phoneticPr fontId="5"/>
  </si>
  <si>
    <t>事業者（法人本部）の作業</t>
    <rPh sb="0" eb="3">
      <t>ジギョウシャ</t>
    </rPh>
    <rPh sb="4" eb="6">
      <t>ホウジン</t>
    </rPh>
    <rPh sb="6" eb="8">
      <t>ホンブ</t>
    </rPh>
    <rPh sb="10" eb="12">
      <t>サギョウ</t>
    </rPh>
    <phoneticPr fontId="5"/>
  </si>
  <si>
    <t>本申請書の使い方</t>
    <rPh sb="0" eb="1">
      <t>ホン</t>
    </rPh>
    <rPh sb="1" eb="4">
      <t>シンセイショ</t>
    </rPh>
    <rPh sb="5" eb="6">
      <t>ツカ</t>
    </rPh>
    <rPh sb="7" eb="8">
      <t>カタ</t>
    </rPh>
    <phoneticPr fontId="5"/>
  </si>
  <si>
    <t>通所系</t>
    <rPh sb="0" eb="2">
      <t>ツウショ</t>
    </rPh>
    <rPh sb="2" eb="3">
      <t>ケイ</t>
    </rPh>
    <phoneticPr fontId="5"/>
  </si>
  <si>
    <t>/事業所</t>
  </si>
  <si>
    <t>合　　計</t>
    <rPh sb="0" eb="1">
      <t>ゴウ</t>
    </rPh>
    <rPh sb="3" eb="4">
      <t>ケイ</t>
    </rPh>
    <phoneticPr fontId="5"/>
  </si>
  <si>
    <t>円</t>
  </si>
  <si>
    <t>（単位:円）</t>
    <rPh sb="1" eb="3">
      <t>タンイ</t>
    </rPh>
    <rPh sb="4" eb="5">
      <t>エン</t>
    </rPh>
    <phoneticPr fontId="5"/>
  </si>
  <si>
    <t>基準単価</t>
    <phoneticPr fontId="5"/>
  </si>
  <si>
    <t>円</t>
    <rPh sb="0" eb="1">
      <t>エン</t>
    </rPh>
    <phoneticPr fontId="5"/>
  </si>
  <si>
    <t>誓　約　事　項</t>
    <rPh sb="0" eb="1">
      <t>チカイ</t>
    </rPh>
    <rPh sb="2" eb="3">
      <t>ヤク</t>
    </rPh>
    <rPh sb="4" eb="5">
      <t>コト</t>
    </rPh>
    <rPh sb="6" eb="7">
      <t>コウ</t>
    </rPh>
    <phoneticPr fontId="5"/>
  </si>
  <si>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5"/>
  </si>
  <si>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5"/>
  </si>
  <si>
    <t>電話番号</t>
  </si>
  <si>
    <t>住所</t>
  </si>
  <si>
    <t>人</t>
    <rPh sb="0" eb="1">
      <t>ニン</t>
    </rPh>
    <phoneticPr fontId="5"/>
  </si>
  <si>
    <t>回</t>
    <rPh sb="0" eb="1">
      <t>カイ</t>
    </rPh>
    <phoneticPr fontId="5"/>
  </si>
  <si>
    <t xml:space="preserve">　
</t>
    <phoneticPr fontId="5"/>
  </si>
  <si>
    <t>訪問
回数</t>
    <rPh sb="0" eb="2">
      <t>ホウモン</t>
    </rPh>
    <rPh sb="3" eb="5">
      <t>カイスウ</t>
    </rPh>
    <phoneticPr fontId="5"/>
  </si>
  <si>
    <t>代表となる法人名</t>
    <phoneticPr fontId="5"/>
  </si>
  <si>
    <t>糸魚川市長　</t>
    <rPh sb="0" eb="4">
      <t>イトイガワシ</t>
    </rPh>
    <rPh sb="4" eb="5">
      <t>チョウ</t>
    </rPh>
    <phoneticPr fontId="5"/>
  </si>
  <si>
    <t>右の太枠内が○になれば、申請額一覧シートに記入内容がコピーされます⇒</t>
    <rPh sb="0" eb="1">
      <t>ミギ</t>
    </rPh>
    <rPh sb="2" eb="4">
      <t>フトワク</t>
    </rPh>
    <rPh sb="4" eb="5">
      <t>ナイ</t>
    </rPh>
    <rPh sb="12" eb="15">
      <t>シンセイガク</t>
    </rPh>
    <rPh sb="15" eb="17">
      <t>イチラン</t>
    </rPh>
    <rPh sb="21" eb="23">
      <t>キニュウ</t>
    </rPh>
    <rPh sb="23" eb="25">
      <t>ナイヨウ</t>
    </rPh>
    <phoneticPr fontId="5"/>
  </si>
  <si>
    <t>一覧転記可否</t>
    <rPh sb="0" eb="2">
      <t>イチラン</t>
    </rPh>
    <rPh sb="2" eb="4">
      <t>テンキ</t>
    </rPh>
    <rPh sb="4" eb="6">
      <t>カヒ</t>
    </rPh>
    <phoneticPr fontId="5"/>
  </si>
  <si>
    <t>か所</t>
  </si>
  <si>
    <t>水色部のみ入力してください</t>
    <rPh sb="0" eb="2">
      <t>ミズイロ</t>
    </rPh>
    <rPh sb="2" eb="3">
      <t>ブ</t>
    </rPh>
    <rPh sb="5" eb="7">
      <t>ニュウリョク</t>
    </rPh>
    <phoneticPr fontId="5"/>
  </si>
  <si>
    <t>★式が入力されていますので編集しないでください★</t>
    <rPh sb="1" eb="2">
      <t>シキ</t>
    </rPh>
    <rPh sb="3" eb="5">
      <t>ニュウリョク</t>
    </rPh>
    <rPh sb="13" eb="15">
      <t>ヘンシュウ</t>
    </rPh>
    <phoneticPr fontId="5"/>
  </si>
  <si>
    <t>★入力不要です（個票から自動転記されます。記載内容を確認）★</t>
    <rPh sb="1" eb="3">
      <t>ニュウリョク</t>
    </rPh>
    <rPh sb="3" eb="5">
      <t>フヨウ</t>
    </rPh>
    <rPh sb="8" eb="10">
      <t>コヒョウ</t>
    </rPh>
    <rPh sb="12" eb="14">
      <t>ジドウ</t>
    </rPh>
    <rPh sb="14" eb="16">
      <t>テンキ</t>
    </rPh>
    <rPh sb="21" eb="23">
      <t>キサイ</t>
    </rPh>
    <rPh sb="23" eb="25">
      <t>ナイヨウ</t>
    </rPh>
    <rPh sb="26" eb="28">
      <t>カクニン</t>
    </rPh>
    <phoneticPr fontId="5"/>
  </si>
  <si>
    <t>事業所数</t>
    <rPh sb="0" eb="3">
      <t>ジギョウショ</t>
    </rPh>
    <rPh sb="3" eb="4">
      <t>スウ</t>
    </rPh>
    <phoneticPr fontId="5"/>
  </si>
  <si>
    <t>か所</t>
    <rPh sb="1" eb="2">
      <t>ショ</t>
    </rPh>
    <phoneticPr fontId="5"/>
  </si>
  <si>
    <t>円</t>
    <rPh sb="0" eb="1">
      <t>エン</t>
    </rPh>
    <phoneticPr fontId="5"/>
  </si>
  <si>
    <t>申請額</t>
    <rPh sb="0" eb="3">
      <t>シンセイガク</t>
    </rPh>
    <phoneticPr fontId="5"/>
  </si>
  <si>
    <t>申請内訳</t>
    <rPh sb="0" eb="2">
      <t>シンセイ</t>
    </rPh>
    <rPh sb="2" eb="4">
      <t>ウチワケ</t>
    </rPh>
    <phoneticPr fontId="5"/>
  </si>
  <si>
    <t>　上記の補助金については、以下の口座に振り込んでください。</t>
    <rPh sb="1" eb="3">
      <t>ジョウキ</t>
    </rPh>
    <rPh sb="4" eb="7">
      <t>ホジョキン</t>
    </rPh>
    <rPh sb="13" eb="15">
      <t>イカ</t>
    </rPh>
    <rPh sb="16" eb="18">
      <t>コウザ</t>
    </rPh>
    <rPh sb="19" eb="20">
      <t>フ</t>
    </rPh>
    <rPh sb="21" eb="22">
      <t>コ</t>
    </rPh>
    <phoneticPr fontId="5"/>
  </si>
  <si>
    <t>金融機関名</t>
    <rPh sb="0" eb="2">
      <t>キンユウ</t>
    </rPh>
    <rPh sb="2" eb="4">
      <t>キカン</t>
    </rPh>
    <rPh sb="4" eb="5">
      <t>メイ</t>
    </rPh>
    <phoneticPr fontId="5"/>
  </si>
  <si>
    <t>支店名</t>
    <rPh sb="0" eb="3">
      <t>シテンメイ</t>
    </rPh>
    <phoneticPr fontId="5"/>
  </si>
  <si>
    <t>預金種別</t>
    <rPh sb="0" eb="2">
      <t>ヨキン</t>
    </rPh>
    <rPh sb="2" eb="4">
      <t>シュベツ</t>
    </rPh>
    <phoneticPr fontId="5"/>
  </si>
  <si>
    <t>口座番号</t>
    <rPh sb="0" eb="2">
      <t>コウザ</t>
    </rPh>
    <rPh sb="2" eb="4">
      <t>バンゴウ</t>
    </rPh>
    <phoneticPr fontId="5"/>
  </si>
  <si>
    <t>口座名義</t>
    <rPh sb="0" eb="2">
      <t>コウザ</t>
    </rPh>
    <rPh sb="2" eb="4">
      <t>メイギ</t>
    </rPh>
    <phoneticPr fontId="5"/>
  </si>
  <si>
    <t>糸魚川市の作業</t>
    <rPh sb="0" eb="4">
      <t>イトイガワシ</t>
    </rPh>
    <rPh sb="5" eb="7">
      <t>サギョウ</t>
    </rPh>
    <phoneticPr fontId="5"/>
  </si>
  <si>
    <t>（※右記の各事業所の入力を法人本部で一括して行ってもよい）</t>
    <rPh sb="2" eb="4">
      <t>ウキ</t>
    </rPh>
    <rPh sb="5" eb="8">
      <t>カクジギョウ</t>
    </rPh>
    <rPh sb="8" eb="9">
      <t>ショ</t>
    </rPh>
    <rPh sb="10" eb="12">
      <t>ニュウリョク</t>
    </rPh>
    <rPh sb="13" eb="15">
      <t>ホウジン</t>
    </rPh>
    <rPh sb="15" eb="17">
      <t>ホンブ</t>
    </rPh>
    <rPh sb="18" eb="20">
      <t>イッカツ</t>
    </rPh>
    <rPh sb="22" eb="23">
      <t>オコナ</t>
    </rPh>
    <phoneticPr fontId="5"/>
  </si>
  <si>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5"/>
  </si>
  <si>
    <r>
      <t>（申請額一覧シート）に全事業所分が正しく反映されているか確認
　</t>
    </r>
    <r>
      <rPr>
        <u/>
        <sz val="10"/>
        <color rgb="FFFF0000"/>
        <rFont val="ＭＳ 明朝"/>
        <family val="1"/>
        <charset val="128"/>
      </rPr>
      <t>※申請額一覧シートは式により転記されますので、入力は不要です。</t>
    </r>
    <rPh sb="1" eb="4">
      <t>シンセイガク</t>
    </rPh>
    <rPh sb="4" eb="6">
      <t>イチラン</t>
    </rPh>
    <rPh sb="11" eb="15">
      <t>ゼンジギョウショ</t>
    </rPh>
    <rPh sb="15" eb="16">
      <t>ブン</t>
    </rPh>
    <rPh sb="17" eb="18">
      <t>タダ</t>
    </rPh>
    <rPh sb="20" eb="22">
      <t>ハンエイ</t>
    </rPh>
    <rPh sb="28" eb="30">
      <t>カクニン</t>
    </rPh>
    <rPh sb="33" eb="36">
      <t>シンセイガク</t>
    </rPh>
    <rPh sb="36" eb="38">
      <t>イチラン</t>
    </rPh>
    <rPh sb="42" eb="43">
      <t>シキ</t>
    </rPh>
    <rPh sb="46" eb="48">
      <t>テンキ</t>
    </rPh>
    <rPh sb="55" eb="57">
      <t>ニュウリョク</t>
    </rPh>
    <rPh sb="58" eb="60">
      <t>フヨウ</t>
    </rPh>
    <phoneticPr fontId="5"/>
  </si>
  <si>
    <t>　注１：入力は以下の手順にそって行い、各シートの着色部分（水色）のみ入力してください。</t>
    <rPh sb="1" eb="2">
      <t>チュウ</t>
    </rPh>
    <rPh sb="4" eb="6">
      <t>ニュウリョク</t>
    </rPh>
    <rPh sb="7" eb="9">
      <t>イカ</t>
    </rPh>
    <rPh sb="10" eb="12">
      <t>テジュン</t>
    </rPh>
    <rPh sb="16" eb="17">
      <t>オコナ</t>
    </rPh>
    <rPh sb="19" eb="20">
      <t>カク</t>
    </rPh>
    <rPh sb="24" eb="26">
      <t>チャクショク</t>
    </rPh>
    <rPh sb="26" eb="28">
      <t>ブブン</t>
    </rPh>
    <rPh sb="29" eb="31">
      <t>ミズイロ</t>
    </rPh>
    <rPh sb="34" eb="36">
      <t>ニュウリョク</t>
    </rPh>
    <phoneticPr fontId="5"/>
  </si>
  <si>
    <t>　注２：着色部分以外は、式が入っていますので編集しないでください。</t>
    <rPh sb="1" eb="2">
      <t>チュウ</t>
    </rPh>
    <rPh sb="4" eb="6">
      <t>チャクショク</t>
    </rPh>
    <rPh sb="6" eb="8">
      <t>ブブン</t>
    </rPh>
    <rPh sb="8" eb="10">
      <t>イガイ</t>
    </rPh>
    <rPh sb="12" eb="13">
      <t>シキ</t>
    </rPh>
    <rPh sb="14" eb="15">
      <t>ハイ</t>
    </rPh>
    <rPh sb="22" eb="24">
      <t>ヘンシュウ</t>
    </rPh>
    <phoneticPr fontId="5"/>
  </si>
  <si>
    <r>
      <t>（個票シート）及び（申請額一覧シート）の内容が</t>
    </r>
    <r>
      <rPr>
        <u/>
        <sz val="10"/>
        <color rgb="FFFF0000"/>
        <rFont val="ＭＳ 明朝"/>
        <family val="1"/>
        <charset val="128"/>
      </rPr>
      <t>様式１の１（総括表）の申請内訳にも正しく反映されていることを確認</t>
    </r>
    <r>
      <rPr>
        <sz val="10"/>
        <color theme="1"/>
        <rFont val="ＭＳ 明朝"/>
        <family val="1"/>
        <charset val="128"/>
      </rPr>
      <t>するとともに、様式１の記入欄（水色セル）を入力</t>
    </r>
    <rPh sb="1" eb="3">
      <t>コヒョウ</t>
    </rPh>
    <rPh sb="7" eb="8">
      <t>オヨ</t>
    </rPh>
    <rPh sb="10" eb="13">
      <t>シンセイガク</t>
    </rPh>
    <rPh sb="13" eb="15">
      <t>イチラン</t>
    </rPh>
    <rPh sb="20" eb="22">
      <t>ナイヨウ</t>
    </rPh>
    <rPh sb="23" eb="25">
      <t>ヨウシキ</t>
    </rPh>
    <rPh sb="29" eb="32">
      <t>ソウカツヒョウ</t>
    </rPh>
    <rPh sb="34" eb="36">
      <t>シンセイ</t>
    </rPh>
    <rPh sb="36" eb="38">
      <t>ウチワケ</t>
    </rPh>
    <rPh sb="40" eb="41">
      <t>タダ</t>
    </rPh>
    <rPh sb="43" eb="45">
      <t>ハンエイ</t>
    </rPh>
    <rPh sb="53" eb="55">
      <t>カクニン</t>
    </rPh>
    <rPh sb="62" eb="64">
      <t>ヨウシキ</t>
    </rPh>
    <rPh sb="66" eb="69">
      <t>キニュウラン</t>
    </rPh>
    <rPh sb="70" eb="72">
      <t>ミズイロ</t>
    </rPh>
    <rPh sb="76" eb="78">
      <t>ニュウリョク</t>
    </rPh>
    <phoneticPr fontId="5"/>
  </si>
  <si>
    <t>経費の区分</t>
    <rPh sb="0" eb="2">
      <t>ケイヒ</t>
    </rPh>
    <rPh sb="3" eb="5">
      <t>クブン</t>
    </rPh>
    <phoneticPr fontId="5"/>
  </si>
  <si>
    <t>事業所番号</t>
    <rPh sb="0" eb="3">
      <t>ジギョウショ</t>
    </rPh>
    <rPh sb="3" eb="5">
      <t>バンゴウ</t>
    </rPh>
    <phoneticPr fontId="5"/>
  </si>
  <si>
    <t>様</t>
    <rPh sb="0" eb="1">
      <t>サマ</t>
    </rPh>
    <phoneticPr fontId="5"/>
  </si>
  <si>
    <t>交付申請書兼実績報告書</t>
    <phoneticPr fontId="5"/>
  </si>
  <si>
    <t>事業者から提出された紙ベース申請書類の内容を審査し、適当と認められ次第、交付決定通知及び支払通知を運営法人に送付</t>
    <rPh sb="0" eb="3">
      <t>ジギョウシャ</t>
    </rPh>
    <rPh sb="5" eb="7">
      <t>テイシュツ</t>
    </rPh>
    <rPh sb="10" eb="11">
      <t>カミ</t>
    </rPh>
    <rPh sb="14" eb="16">
      <t>シンセイ</t>
    </rPh>
    <rPh sb="16" eb="18">
      <t>ショルイ</t>
    </rPh>
    <rPh sb="19" eb="21">
      <t>ナイヨウ</t>
    </rPh>
    <rPh sb="22" eb="24">
      <t>シンサ</t>
    </rPh>
    <rPh sb="26" eb="28">
      <t>テキトウ</t>
    </rPh>
    <rPh sb="29" eb="30">
      <t>ミト</t>
    </rPh>
    <rPh sb="33" eb="35">
      <t>シダイ</t>
    </rPh>
    <rPh sb="36" eb="38">
      <t>コウフ</t>
    </rPh>
    <rPh sb="38" eb="40">
      <t>ケッテイ</t>
    </rPh>
    <rPh sb="40" eb="42">
      <t>ツウチ</t>
    </rPh>
    <rPh sb="42" eb="43">
      <t>オヨ</t>
    </rPh>
    <rPh sb="44" eb="46">
      <t>シハライ</t>
    </rPh>
    <rPh sb="46" eb="48">
      <t>ツウチ</t>
    </rPh>
    <rPh sb="49" eb="51">
      <t>ウンエイ</t>
    </rPh>
    <rPh sb="51" eb="53">
      <t>ホウジン</t>
    </rPh>
    <rPh sb="54" eb="56">
      <t>ソウフ</t>
    </rPh>
    <phoneticPr fontId="5"/>
  </si>
  <si>
    <t>※必要に応じてExcelファイルの提供を求める場合があります。</t>
    <rPh sb="1" eb="3">
      <t>ヒツヨウ</t>
    </rPh>
    <rPh sb="4" eb="5">
      <t>オウ</t>
    </rPh>
    <rPh sb="17" eb="19">
      <t>テイキョウ</t>
    </rPh>
    <rPh sb="20" eb="21">
      <t>モト</t>
    </rPh>
    <rPh sb="23" eb="25">
      <t>バアイ</t>
    </rPh>
    <phoneticPr fontId="5"/>
  </si>
  <si>
    <t>－</t>
    <phoneticPr fontId="5"/>
  </si>
  <si>
    <t>　この補助金に係る支出等に係る証拠書類を適切に整理し、必要な書類は添付した。</t>
    <rPh sb="3" eb="5">
      <t>ホジョ</t>
    </rPh>
    <rPh sb="23" eb="25">
      <t>セイリ</t>
    </rPh>
    <rPh sb="27" eb="29">
      <t>ヒツヨウ</t>
    </rPh>
    <rPh sb="30" eb="32">
      <t>ショルイ</t>
    </rPh>
    <rPh sb="33" eb="35">
      <t>テンプ</t>
    </rPh>
    <phoneticPr fontId="5"/>
  </si>
  <si>
    <t>　この補助金と対象経費を重複して、他の補助金を受けていない（助成を受けている場合は、対象経費から控除している）。</t>
    <rPh sb="3" eb="5">
      <t>ホジョ</t>
    </rPh>
    <rPh sb="19" eb="22">
      <t>ホジョキン</t>
    </rPh>
    <rPh sb="30" eb="32">
      <t>ジョセイ</t>
    </rPh>
    <rPh sb="33" eb="34">
      <t>ウ</t>
    </rPh>
    <rPh sb="38" eb="40">
      <t>バアイ</t>
    </rPh>
    <rPh sb="42" eb="44">
      <t>タイショウ</t>
    </rPh>
    <rPh sb="44" eb="46">
      <t>ケイヒ</t>
    </rPh>
    <rPh sb="48" eb="50">
      <t>コウジョ</t>
    </rPh>
    <phoneticPr fontId="5"/>
  </si>
  <si>
    <t>別記様式（第５条関係）その１　総括表</t>
    <rPh sb="0" eb="2">
      <t>ベッキ</t>
    </rPh>
    <rPh sb="2" eb="4">
      <t>ヨウシキ</t>
    </rPh>
    <rPh sb="5" eb="6">
      <t>ダイ</t>
    </rPh>
    <rPh sb="7" eb="8">
      <t>ジョウ</t>
    </rPh>
    <rPh sb="8" eb="10">
      <t>カンケイ</t>
    </rPh>
    <rPh sb="15" eb="18">
      <t>ソウカツヒョウ</t>
    </rPh>
    <phoneticPr fontId="5"/>
  </si>
  <si>
    <t>別記様式（第５条関係）その２　事業所・施設別申請額一覧</t>
    <phoneticPr fontId="5"/>
  </si>
  <si>
    <t>別記様式（第５条関係）その３　事業所・施設別個票</t>
    <rPh sb="15" eb="18">
      <t>ジギョウショ</t>
    </rPh>
    <rPh sb="19" eb="21">
      <t>シセツ</t>
    </rPh>
    <rPh sb="21" eb="22">
      <t>ベツ</t>
    </rPh>
    <rPh sb="22" eb="24">
      <t>コヒョウ</t>
    </rPh>
    <phoneticPr fontId="5"/>
  </si>
  <si>
    <r>
      <t xml:space="preserve">補助申請額
</t>
    </r>
    <r>
      <rPr>
        <sz val="8"/>
        <color theme="1"/>
        <rFont val="ＭＳ Ｐ明朝"/>
        <family val="1"/>
        <charset val="128"/>
      </rPr>
      <t>（千円未満切捨て）</t>
    </r>
    <rPh sb="0" eb="2">
      <t>ホジョ</t>
    </rPh>
    <rPh sb="2" eb="4">
      <t>シンセイ</t>
    </rPh>
    <rPh sb="4" eb="5">
      <t>ガク</t>
    </rPh>
    <rPh sb="7" eb="9">
      <t>センエン</t>
    </rPh>
    <rPh sb="9" eb="11">
      <t>ミマン</t>
    </rPh>
    <rPh sb="11" eb="12">
      <t>キ</t>
    </rPh>
    <rPh sb="12" eb="13">
      <t>ス</t>
    </rPh>
    <phoneticPr fontId="5"/>
  </si>
  <si>
    <t>　サービス種別、申請金額等の申請内容に相違ない。</t>
  </si>
  <si>
    <t>　申請内訳は、裏面及び様式その２、様式その３のとおりです。</t>
    <rPh sb="1" eb="3">
      <t>シンセイ</t>
    </rPh>
    <rPh sb="3" eb="5">
      <t>ウチワケ</t>
    </rPh>
    <rPh sb="7" eb="9">
      <t>リメン</t>
    </rPh>
    <rPh sb="9" eb="10">
      <t>オヨ</t>
    </rPh>
    <rPh sb="11" eb="13">
      <t>ヨウシキ</t>
    </rPh>
    <rPh sb="17" eb="19">
      <t>ヨウシキ</t>
    </rPh>
    <phoneticPr fontId="5"/>
  </si>
  <si>
    <t>＜積算内訳 1＞</t>
    <phoneticPr fontId="5"/>
  </si>
  <si>
    <t>＜積算内訳 2＞</t>
    <phoneticPr fontId="5"/>
  </si>
  <si>
    <t>積算内訳 1による所要額と基準単価を比較して低い額</t>
    <rPh sb="0" eb="2">
      <t>セキサン</t>
    </rPh>
    <rPh sb="2" eb="4">
      <t>ウチワケ</t>
    </rPh>
    <rPh sb="9" eb="11">
      <t>ショヨウ</t>
    </rPh>
    <rPh sb="11" eb="12">
      <t>ガク</t>
    </rPh>
    <rPh sb="13" eb="15">
      <t>キジュン</t>
    </rPh>
    <rPh sb="15" eb="17">
      <t>タンカ</t>
    </rPh>
    <rPh sb="18" eb="20">
      <t>ヒカク</t>
    </rPh>
    <rPh sb="22" eb="23">
      <t>ヒク</t>
    </rPh>
    <rPh sb="24" eb="25">
      <t>ガク</t>
    </rPh>
    <phoneticPr fontId="5"/>
  </si>
  <si>
    <t>【障害サービス事業所運営法人用】</t>
    <rPh sb="1" eb="3">
      <t>ショウガイ</t>
    </rPh>
    <rPh sb="7" eb="9">
      <t>ジギョウ</t>
    </rPh>
    <rPh sb="9" eb="10">
      <t>ショ</t>
    </rPh>
    <rPh sb="10" eb="15">
      <t>ウンエイホウジンヨウ</t>
    </rPh>
    <phoneticPr fontId="5"/>
  </si>
  <si>
    <t>短期入所</t>
  </si>
  <si>
    <t>生活介護</t>
    <rPh sb="0" eb="2">
      <t>セイカツ</t>
    </rPh>
    <rPh sb="2" eb="4">
      <t>カイゴ</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</si>
  <si>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</si>
  <si>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</si>
  <si>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就労継続支援A型</t>
    <rPh sb="0" eb="2">
      <t>シュウロウ</t>
    </rPh>
    <rPh sb="2" eb="4">
      <t>ケイゾク</t>
    </rPh>
    <rPh sb="4" eb="6">
      <t>シエン</t>
    </rPh>
    <rPh sb="7" eb="8">
      <t>カタ</t>
    </rPh>
    <phoneticPr fontId="1"/>
  </si>
  <si>
    <t>就労継続支援B型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</si>
  <si>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</si>
  <si>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放課後等デイサービス</t>
    <rPh sb="0" eb="3">
      <t>ホウカゴ</t>
    </rPh>
    <rPh sb="3" eb="4">
      <t>ナド</t>
    </rPh>
    <phoneticPr fontId="1"/>
  </si>
  <si>
    <t>地域活動支援センター</t>
    <rPh sb="0" eb="2">
      <t>チイキ</t>
    </rPh>
    <rPh sb="2" eb="4">
      <t>カツドウ</t>
    </rPh>
    <rPh sb="4" eb="6">
      <t>シエン</t>
    </rPh>
    <phoneticPr fontId="1"/>
  </si>
  <si>
    <t>短期入所</t>
    <phoneticPr fontId="5"/>
  </si>
  <si>
    <t>入所・居住系</t>
    <phoneticPr fontId="5"/>
  </si>
  <si>
    <t>施設入所支援（39人以下）</t>
    <phoneticPr fontId="1"/>
  </si>
  <si>
    <t>施設入所支援（40～49人）</t>
    <rPh sb="0" eb="2">
      <t>シセツ</t>
    </rPh>
    <rPh sb="2" eb="4">
      <t>ニュウショ</t>
    </rPh>
    <rPh sb="4" eb="6">
      <t>シエン</t>
    </rPh>
    <rPh sb="12" eb="13">
      <t>ニン</t>
    </rPh>
    <phoneticPr fontId="1"/>
  </si>
  <si>
    <t>施設入所支援（50～69人）</t>
    <rPh sb="0" eb="2">
      <t>シセツ</t>
    </rPh>
    <rPh sb="2" eb="4">
      <t>ニュウショ</t>
    </rPh>
    <rPh sb="4" eb="6">
      <t>シエン</t>
    </rPh>
    <rPh sb="12" eb="13">
      <t>ニン</t>
    </rPh>
    <phoneticPr fontId="1"/>
  </si>
  <si>
    <t>施設入所支援（70人以上）</t>
    <rPh sb="0" eb="2">
      <t>シセツ</t>
    </rPh>
    <rPh sb="2" eb="4">
      <t>ニュウショ</t>
    </rPh>
    <rPh sb="4" eb="6">
      <t>シエン</t>
    </rPh>
    <rPh sb="9" eb="10">
      <t>ニン</t>
    </rPh>
    <rPh sb="10" eb="12">
      <t>イジョウ</t>
    </rPh>
    <phoneticPr fontId="1"/>
  </si>
  <si>
    <t>共同生活援助（通常規模型(7人以下)）</t>
    <rPh sb="0" eb="2">
      <t>キョウドウ</t>
    </rPh>
    <rPh sb="2" eb="4">
      <t>セイカツ</t>
    </rPh>
    <rPh sb="4" eb="6">
      <t>エンジョ</t>
    </rPh>
    <rPh sb="7" eb="9">
      <t>ツウジョウ</t>
    </rPh>
    <rPh sb="9" eb="11">
      <t>キボ</t>
    </rPh>
    <rPh sb="11" eb="12">
      <t>ガタ</t>
    </rPh>
    <rPh sb="14" eb="17">
      <t>ニンイカ</t>
    </rPh>
    <phoneticPr fontId="1"/>
  </si>
  <si>
    <t>共同生活援助（大規模型(8人以上)）</t>
    <rPh sb="0" eb="2">
      <t>キョウドウ</t>
    </rPh>
    <rPh sb="2" eb="4">
      <t>セイカツ</t>
    </rPh>
    <rPh sb="4" eb="6">
      <t>エンジョ</t>
    </rPh>
    <rPh sb="7" eb="10">
      <t>ダイキボ</t>
    </rPh>
    <rPh sb="10" eb="11">
      <t>ガタ</t>
    </rPh>
    <rPh sb="13" eb="14">
      <t>ニン</t>
    </rPh>
    <rPh sb="14" eb="16">
      <t>イジョウ</t>
    </rPh>
    <phoneticPr fontId="1"/>
  </si>
  <si>
    <t>居宅介護</t>
    <rPh sb="0" eb="2">
      <t>キョタク</t>
    </rPh>
    <rPh sb="2" eb="4">
      <t>カイゴ</t>
    </rPh>
    <phoneticPr fontId="1"/>
  </si>
  <si>
    <t>同行援護</t>
    <rPh sb="0" eb="2">
      <t>ドウコウ</t>
    </rPh>
    <rPh sb="2" eb="4">
      <t>エンゴ</t>
    </rPh>
    <phoneticPr fontId="1"/>
  </si>
  <si>
    <t>相談系</t>
    <rPh sb="0" eb="2">
      <t>ソウダン</t>
    </rPh>
    <rPh sb="2" eb="3">
      <t>ケイ</t>
    </rPh>
    <phoneticPr fontId="5"/>
  </si>
  <si>
    <t>計画相談支援</t>
    <rPh sb="0" eb="2">
      <t>ケイカク</t>
    </rPh>
    <rPh sb="2" eb="4">
      <t>ソウダン</t>
    </rPh>
    <rPh sb="4" eb="6">
      <t>シエン</t>
    </rPh>
    <phoneticPr fontId="1"/>
  </si>
  <si>
    <t>相談支援事業所</t>
    <rPh sb="0" eb="2">
      <t>ソウダン</t>
    </rPh>
    <rPh sb="2" eb="4">
      <t>シエン</t>
    </rPh>
    <rPh sb="4" eb="6">
      <t>ジギョウ</t>
    </rPh>
    <rPh sb="6" eb="7">
      <t>ショ</t>
    </rPh>
    <phoneticPr fontId="1"/>
  </si>
  <si>
    <t>障害児相談支援</t>
    <rPh sb="0" eb="2">
      <t>ショウガイ</t>
    </rPh>
    <rPh sb="2" eb="3">
      <t>ジ</t>
    </rPh>
    <rPh sb="3" eb="5">
      <t>ソウダン</t>
    </rPh>
    <rPh sb="5" eb="7">
      <t>シエン</t>
    </rPh>
    <phoneticPr fontId="1"/>
  </si>
  <si>
    <t>補助金交付申請額</t>
    <rPh sb="0" eb="2">
      <t>ホジョ</t>
    </rPh>
    <rPh sb="2" eb="3">
      <t>キン</t>
    </rPh>
    <rPh sb="3" eb="5">
      <t>コウフ</t>
    </rPh>
    <rPh sb="5" eb="7">
      <t>シンセイ</t>
    </rPh>
    <rPh sb="7" eb="8">
      <t>ガク</t>
    </rPh>
    <phoneticPr fontId="5"/>
  </si>
  <si>
    <r>
      <t>※経費の区分に計上した費目ごとに、経費の支出を明らかにする書類を</t>
    </r>
    <r>
      <rPr>
        <u/>
        <sz val="9"/>
        <color theme="1"/>
        <rFont val="ＭＳ Ｐ明朝"/>
        <family val="1"/>
        <charset val="128"/>
      </rPr>
      <t>任意の一月分</t>
    </r>
    <r>
      <rPr>
        <sz val="9"/>
        <color theme="1"/>
        <rFont val="ＭＳ Ｐ明朝"/>
        <family val="1"/>
        <charset val="128"/>
      </rPr>
      <t>添付してください。</t>
    </r>
    <rPh sb="1" eb="3">
      <t>ケイヒ</t>
    </rPh>
    <rPh sb="4" eb="6">
      <t>クブン</t>
    </rPh>
    <rPh sb="7" eb="9">
      <t>ケイジョウ</t>
    </rPh>
    <rPh sb="11" eb="13">
      <t>ヒモク</t>
    </rPh>
    <rPh sb="17" eb="19">
      <t>ケイヒ</t>
    </rPh>
    <rPh sb="20" eb="22">
      <t>シシュツ</t>
    </rPh>
    <rPh sb="23" eb="24">
      <t>アキ</t>
    </rPh>
    <rPh sb="29" eb="31">
      <t>ショルイ</t>
    </rPh>
    <rPh sb="38" eb="40">
      <t>テンプ</t>
    </rPh>
    <phoneticPr fontId="5"/>
  </si>
  <si>
    <t>　添付書類：①補助対象経費計算書（申請する事業所ごと）
　　　　　　②経費の支出を明らかにする書類の写し　任意の一月分
　　　　　 （月次損益計算書もしくは経費仕訳帳等の財務書類、又は領収書等）</t>
    <rPh sb="1" eb="3">
      <t>テンプ</t>
    </rPh>
    <rPh sb="3" eb="5">
      <t>ショルイ</t>
    </rPh>
    <rPh sb="7" eb="9">
      <t>ホジョ</t>
    </rPh>
    <rPh sb="9" eb="11">
      <t>タイショウ</t>
    </rPh>
    <rPh sb="11" eb="13">
      <t>ケイヒ</t>
    </rPh>
    <rPh sb="13" eb="16">
      <t>ケイサンショ</t>
    </rPh>
    <rPh sb="17" eb="19">
      <t>シンセイ</t>
    </rPh>
    <rPh sb="21" eb="24">
      <t>ジギョウショ</t>
    </rPh>
    <rPh sb="35" eb="37">
      <t>ケイヒ</t>
    </rPh>
    <rPh sb="38" eb="40">
      <t>シシュツ</t>
    </rPh>
    <rPh sb="41" eb="42">
      <t>アキ</t>
    </rPh>
    <rPh sb="47" eb="49">
      <t>ショルイ</t>
    </rPh>
    <rPh sb="50" eb="51">
      <t>ウツ</t>
    </rPh>
    <rPh sb="53" eb="55">
      <t>ニンイ</t>
    </rPh>
    <rPh sb="56" eb="58">
      <t>ヒトツキ</t>
    </rPh>
    <rPh sb="58" eb="59">
      <t>ブン</t>
    </rPh>
    <rPh sb="67" eb="69">
      <t>ゲツジ</t>
    </rPh>
    <rPh sb="69" eb="71">
      <t>ソンエキ</t>
    </rPh>
    <rPh sb="71" eb="74">
      <t>ケイサンショ</t>
    </rPh>
    <rPh sb="78" eb="80">
      <t>ケイヒ</t>
    </rPh>
    <rPh sb="80" eb="83">
      <t>シワケチョウ</t>
    </rPh>
    <rPh sb="83" eb="84">
      <t>トウ</t>
    </rPh>
    <rPh sb="85" eb="87">
      <t>ザイム</t>
    </rPh>
    <rPh sb="87" eb="89">
      <t>ショルイ</t>
    </rPh>
    <rPh sb="90" eb="91">
      <t>マタ</t>
    </rPh>
    <rPh sb="92" eb="95">
      <t>リョウシュウショ</t>
    </rPh>
    <rPh sb="95" eb="96">
      <t>トウ</t>
    </rPh>
    <phoneticPr fontId="5"/>
  </si>
  <si>
    <t>食材料費</t>
    <rPh sb="0" eb="1">
      <t>ショク</t>
    </rPh>
    <rPh sb="1" eb="4">
      <t>ザイリョウヒ</t>
    </rPh>
    <phoneticPr fontId="5"/>
  </si>
  <si>
    <t>（添付書類）　補助対象経費計算書</t>
    <rPh sb="1" eb="3">
      <t>テンプ</t>
    </rPh>
    <rPh sb="3" eb="5">
      <t>ショルイ</t>
    </rPh>
    <rPh sb="7" eb="9">
      <t>ホジョ</t>
    </rPh>
    <rPh sb="9" eb="11">
      <t>タイショウ</t>
    </rPh>
    <rPh sb="11" eb="13">
      <t>ケイヒ</t>
    </rPh>
    <rPh sb="13" eb="16">
      <t>ケイサンショ</t>
    </rPh>
    <phoneticPr fontId="5"/>
  </si>
  <si>
    <t>【留意事項】</t>
    <rPh sb="1" eb="3">
      <t>リュウイ</t>
    </rPh>
    <rPh sb="3" eb="5">
      <t>ジコウ</t>
    </rPh>
    <phoneticPr fontId="5"/>
  </si>
  <si>
    <t>※申請する事業所ごとに、補助申請する費目のみ記載してください。</t>
    <rPh sb="1" eb="3">
      <t>シンセイ</t>
    </rPh>
    <rPh sb="5" eb="8">
      <t>ジギョウショ</t>
    </rPh>
    <rPh sb="12" eb="14">
      <t>ホジョ</t>
    </rPh>
    <rPh sb="14" eb="16">
      <t>シンセイ</t>
    </rPh>
    <rPh sb="18" eb="20">
      <t>ヒモク</t>
    </rPh>
    <rPh sb="22" eb="24">
      <t>キサイ</t>
    </rPh>
    <phoneticPr fontId="5"/>
  </si>
  <si>
    <t>事業所名：</t>
    <rPh sb="0" eb="3">
      <t>ジギョウショ</t>
    </rPh>
    <rPh sb="3" eb="4">
      <t>メイ</t>
    </rPh>
    <phoneticPr fontId="5"/>
  </si>
  <si>
    <t>障害サービス事業所・施設における物価高騰対策事業</t>
    <rPh sb="0" eb="2">
      <t>ショウガイ</t>
    </rPh>
    <rPh sb="16" eb="24">
      <t>ブッカコウトウタイサクジギョウ</t>
    </rPh>
    <phoneticPr fontId="5"/>
  </si>
  <si>
    <t>各事業所の個票のシート名が１からの通し番号になるように整理
（1～5までシート作成済みです。該当する事業所の数だけ入力し、不要シートはそのままで結構です。）</t>
    <rPh sb="0" eb="1">
      <t>カク</t>
    </rPh>
    <rPh sb="1" eb="4">
      <t>ジギョウショ</t>
    </rPh>
    <rPh sb="5" eb="7">
      <t>コヒョウ</t>
    </rPh>
    <rPh sb="11" eb="12">
      <t>メイ</t>
    </rPh>
    <rPh sb="17" eb="18">
      <t>トオ</t>
    </rPh>
    <rPh sb="19" eb="21">
      <t>バンゴウ</t>
    </rPh>
    <rPh sb="27" eb="29">
      <t>セイリ</t>
    </rPh>
    <rPh sb="39" eb="41">
      <t>サクセイ</t>
    </rPh>
    <rPh sb="41" eb="42">
      <t>ズ</t>
    </rPh>
    <rPh sb="46" eb="48">
      <t>ガイトウ</t>
    </rPh>
    <rPh sb="50" eb="53">
      <t>ジギョウショ</t>
    </rPh>
    <rPh sb="54" eb="55">
      <t>カズ</t>
    </rPh>
    <rPh sb="57" eb="59">
      <t>ニュウリョク</t>
    </rPh>
    <rPh sb="61" eb="63">
      <t>フヨウ</t>
    </rPh>
    <rPh sb="72" eb="74">
      <t>ケッコウ</t>
    </rPh>
    <phoneticPr fontId="5"/>
  </si>
  <si>
    <r>
      <t>Excelファイルは、</t>
    </r>
    <r>
      <rPr>
        <u/>
        <sz val="10"/>
        <color rgb="FFFF0000"/>
        <rFont val="ＭＳ 明朝"/>
        <family val="1"/>
        <charset val="128"/>
      </rPr>
      <t>各申請法人で適宜保存</t>
    </r>
    <r>
      <rPr>
        <sz val="10"/>
        <color theme="1"/>
        <rFont val="ＭＳ 明朝"/>
        <family val="1"/>
        <charset val="128"/>
      </rPr>
      <t>しておいてください。
Excelファイルから、</t>
    </r>
    <r>
      <rPr>
        <u/>
        <sz val="10"/>
        <color rgb="FFFF0000"/>
        <rFont val="ＭＳ 明朝"/>
        <family val="1"/>
        <charset val="128"/>
      </rPr>
      <t>総括表・申請額一覧・個票・補助対象経費計算書</t>
    </r>
    <r>
      <rPr>
        <sz val="10"/>
        <color theme="1"/>
        <rFont val="ＭＳ 明朝"/>
        <family val="1"/>
        <charset val="128"/>
      </rPr>
      <t>を出力し、経費の支出を明らかにする書類の写し（月次損益計算書もしくは経費仕訳帳等の財務書類、領収書等）とともに</t>
    </r>
    <r>
      <rPr>
        <u/>
        <sz val="10"/>
        <color rgb="FFFF0000"/>
        <rFont val="ＭＳ 明朝"/>
        <family val="1"/>
        <charset val="128"/>
      </rPr>
      <t xml:space="preserve">福祉事務所へ紙ベースで１部提出
</t>
    </r>
    <r>
      <rPr>
        <sz val="10"/>
        <color rgb="FFFF0000"/>
        <rFont val="ＭＳ 明朝"/>
        <family val="1"/>
        <charset val="128"/>
      </rPr>
      <t>　</t>
    </r>
    <r>
      <rPr>
        <sz val="10"/>
        <color theme="1"/>
        <rFont val="ＭＳ 明朝"/>
        <family val="1"/>
        <charset val="128"/>
      </rPr>
      <t>※事業所が複数ある場合は、個票と領収書等が対になるようクリップ等でまとめてください。</t>
    </r>
    <rPh sb="11" eb="12">
      <t>カク</t>
    </rPh>
    <rPh sb="12" eb="14">
      <t>シンセイ</t>
    </rPh>
    <rPh sb="14" eb="16">
      <t>ホウジン</t>
    </rPh>
    <rPh sb="17" eb="19">
      <t>テキギ</t>
    </rPh>
    <rPh sb="19" eb="21">
      <t>ホゾン</t>
    </rPh>
    <rPh sb="45" eb="48">
      <t>ソウカツヒョウ</t>
    </rPh>
    <rPh sb="49" eb="52">
      <t>シンセイガク</t>
    </rPh>
    <rPh sb="52" eb="54">
      <t>イチラン</t>
    </rPh>
    <rPh sb="55" eb="57">
      <t>コヒョウ</t>
    </rPh>
    <rPh sb="58" eb="60">
      <t>ホジョ</t>
    </rPh>
    <rPh sb="60" eb="62">
      <t>タイショウ</t>
    </rPh>
    <rPh sb="62" eb="64">
      <t>ケイヒ</t>
    </rPh>
    <rPh sb="64" eb="67">
      <t>ケイサンショ</t>
    </rPh>
    <rPh sb="68" eb="70">
      <t>シュツリョク</t>
    </rPh>
    <rPh sb="72" eb="74">
      <t>ケイヒ</t>
    </rPh>
    <rPh sb="75" eb="77">
      <t>シシュツ</t>
    </rPh>
    <rPh sb="78" eb="79">
      <t>アキ</t>
    </rPh>
    <rPh sb="84" eb="86">
      <t>ショルイ</t>
    </rPh>
    <rPh sb="87" eb="88">
      <t>ウツ</t>
    </rPh>
    <rPh sb="90" eb="92">
      <t>ゲツジ</t>
    </rPh>
    <rPh sb="92" eb="94">
      <t>ソンエキ</t>
    </rPh>
    <rPh sb="94" eb="97">
      <t>ケイサンショ</t>
    </rPh>
    <rPh sb="101" eb="103">
      <t>ケイヒ</t>
    </rPh>
    <rPh sb="103" eb="106">
      <t>シワケチョウ</t>
    </rPh>
    <rPh sb="106" eb="107">
      <t>トウ</t>
    </rPh>
    <rPh sb="108" eb="110">
      <t>ザイム</t>
    </rPh>
    <rPh sb="110" eb="112">
      <t>ショルイ</t>
    </rPh>
    <rPh sb="113" eb="116">
      <t>リョウシュウショ</t>
    </rPh>
    <rPh sb="116" eb="117">
      <t>トウ</t>
    </rPh>
    <rPh sb="122" eb="124">
      <t>フクシ</t>
    </rPh>
    <rPh sb="124" eb="126">
      <t>ジム</t>
    </rPh>
    <rPh sb="126" eb="127">
      <t>ショ</t>
    </rPh>
    <rPh sb="128" eb="129">
      <t>カミ</t>
    </rPh>
    <rPh sb="134" eb="135">
      <t>ブ</t>
    </rPh>
    <rPh sb="135" eb="137">
      <t>テイシュツ</t>
    </rPh>
    <rPh sb="140" eb="142">
      <t>ジギョウ</t>
    </rPh>
    <rPh sb="142" eb="143">
      <t>ショ</t>
    </rPh>
    <rPh sb="144" eb="146">
      <t>フクスウ</t>
    </rPh>
    <rPh sb="148" eb="150">
      <t>バアイ</t>
    </rPh>
    <rPh sb="152" eb="154">
      <t>コヒョウ</t>
    </rPh>
    <rPh sb="155" eb="158">
      <t>リョウシュウショ</t>
    </rPh>
    <rPh sb="158" eb="159">
      <t>トウ</t>
    </rPh>
    <rPh sb="160" eb="161">
      <t>ツイ</t>
    </rPh>
    <rPh sb="170" eb="171">
      <t>トウ</t>
    </rPh>
    <phoneticPr fontId="5"/>
  </si>
  <si>
    <t>【令和7年度】糸魚川市社会福祉施設物価高騰対策事業補助金交付申請書兼実績報告書作成シート</t>
    <rPh sb="7" eb="11">
      <t>イトイガワシ</t>
    </rPh>
    <rPh sb="11" eb="13">
      <t>シャカイ</t>
    </rPh>
    <rPh sb="13" eb="15">
      <t>フクシ</t>
    </rPh>
    <rPh sb="15" eb="17">
      <t>シセツ</t>
    </rPh>
    <rPh sb="17" eb="19">
      <t>ブッカ</t>
    </rPh>
    <rPh sb="19" eb="21">
      <t>コウトウ</t>
    </rPh>
    <rPh sb="21" eb="23">
      <t>タイサク</t>
    </rPh>
    <rPh sb="23" eb="25">
      <t>ジギョウ</t>
    </rPh>
    <rPh sb="25" eb="28">
      <t>ホジョキン</t>
    </rPh>
    <rPh sb="28" eb="30">
      <t>コウフ</t>
    </rPh>
    <rPh sb="30" eb="33">
      <t>シンセイショ</t>
    </rPh>
    <rPh sb="33" eb="34">
      <t>ケン</t>
    </rPh>
    <rPh sb="34" eb="36">
      <t>ジッセキ</t>
    </rPh>
    <rPh sb="36" eb="39">
      <t>ホウコクショ</t>
    </rPh>
    <rPh sb="39" eb="41">
      <t>サクセイ</t>
    </rPh>
    <phoneticPr fontId="5"/>
  </si>
  <si>
    <t>令和7年度糸魚川市社会福祉施設物価高騰対策事業補助金</t>
    <rPh sb="0" eb="2">
      <t>レイワ</t>
    </rPh>
    <rPh sb="3" eb="5">
      <t>ネンド</t>
    </rPh>
    <rPh sb="5" eb="9">
      <t>イトイガワシ</t>
    </rPh>
    <rPh sb="9" eb="11">
      <t>シャカイ</t>
    </rPh>
    <rPh sb="11" eb="13">
      <t>フクシ</t>
    </rPh>
    <rPh sb="13" eb="15">
      <t>シセツ</t>
    </rPh>
    <rPh sb="15" eb="17">
      <t>ブッカ</t>
    </rPh>
    <rPh sb="17" eb="19">
      <t>コウトウ</t>
    </rPh>
    <rPh sb="19" eb="21">
      <t>タイサク</t>
    </rPh>
    <rPh sb="21" eb="23">
      <t>ジギョウ</t>
    </rPh>
    <rPh sb="25" eb="26">
      <t>キン</t>
    </rPh>
    <phoneticPr fontId="5"/>
  </si>
  <si>
    <t>【令和７年度分】　R7.4月から9月までの間に支出した額（R7.10月からR8.3月までの間の見込額）</t>
    <rPh sb="1" eb="3">
      <t>レイワ</t>
    </rPh>
    <rPh sb="4" eb="6">
      <t>ネンド</t>
    </rPh>
    <rPh sb="6" eb="7">
      <t>ブン</t>
    </rPh>
    <rPh sb="13" eb="14">
      <t>ガツ</t>
    </rPh>
    <rPh sb="17" eb="18">
      <t>ガツ</t>
    </rPh>
    <rPh sb="21" eb="22">
      <t>アイダ</t>
    </rPh>
    <rPh sb="23" eb="25">
      <t>シシュツ</t>
    </rPh>
    <rPh sb="27" eb="28">
      <t>ガク</t>
    </rPh>
    <rPh sb="34" eb="35">
      <t>ガツ</t>
    </rPh>
    <rPh sb="41" eb="42">
      <t>ガツ</t>
    </rPh>
    <rPh sb="45" eb="46">
      <t>カン</t>
    </rPh>
    <rPh sb="47" eb="49">
      <t>ミコ</t>
    </rPh>
    <rPh sb="49" eb="50">
      <t>ガク</t>
    </rPh>
    <phoneticPr fontId="5"/>
  </si>
  <si>
    <t>費目／年月</t>
    <rPh sb="0" eb="2">
      <t>ヒモク</t>
    </rPh>
    <rPh sb="3" eb="4">
      <t>ネン</t>
    </rPh>
    <rPh sb="4" eb="5">
      <t>ガツ</t>
    </rPh>
    <phoneticPr fontId="5"/>
  </si>
  <si>
    <t>R7.4月分</t>
    <rPh sb="4" eb="6">
      <t>ガツブン</t>
    </rPh>
    <phoneticPr fontId="5"/>
  </si>
  <si>
    <t>R7.5月分</t>
    <rPh sb="4" eb="6">
      <t>ガツブン</t>
    </rPh>
    <phoneticPr fontId="5"/>
  </si>
  <si>
    <t>R7.6月分</t>
    <rPh sb="4" eb="6">
      <t>ガツブン</t>
    </rPh>
    <phoneticPr fontId="5"/>
  </si>
  <si>
    <t>R7.7月分</t>
    <rPh sb="4" eb="6">
      <t>ガツブン</t>
    </rPh>
    <phoneticPr fontId="5"/>
  </si>
  <si>
    <t>R7.8月分</t>
    <rPh sb="4" eb="6">
      <t>ガツブン</t>
    </rPh>
    <phoneticPr fontId="5"/>
  </si>
  <si>
    <t>R7.9月分</t>
    <rPh sb="4" eb="6">
      <t>ガツブン</t>
    </rPh>
    <phoneticPr fontId="5"/>
  </si>
  <si>
    <t>費目の計</t>
    <rPh sb="0" eb="2">
      <t>ヒモク</t>
    </rPh>
    <rPh sb="3" eb="4">
      <t>ケイ</t>
    </rPh>
    <phoneticPr fontId="5"/>
  </si>
  <si>
    <t>①光熱水費</t>
    <rPh sb="1" eb="5">
      <t>コウネツスイヒ</t>
    </rPh>
    <phoneticPr fontId="5"/>
  </si>
  <si>
    <t>電気料金</t>
    <rPh sb="0" eb="2">
      <t>デンキ</t>
    </rPh>
    <rPh sb="2" eb="4">
      <t>リョウキン</t>
    </rPh>
    <phoneticPr fontId="5"/>
  </si>
  <si>
    <t>ガス料金</t>
    <rPh sb="2" eb="4">
      <t>リョウキン</t>
    </rPh>
    <phoneticPr fontId="5"/>
  </si>
  <si>
    <t>水道・下水道料金</t>
    <rPh sb="0" eb="2">
      <t>スイドウ</t>
    </rPh>
    <rPh sb="3" eb="6">
      <t>ゲスイドウ</t>
    </rPh>
    <rPh sb="6" eb="8">
      <t>リョウキン</t>
    </rPh>
    <phoneticPr fontId="5"/>
  </si>
  <si>
    <t>燃料費（灯油代等）</t>
    <rPh sb="0" eb="2">
      <t>ネンリョウ</t>
    </rPh>
    <rPh sb="2" eb="3">
      <t>ヒ</t>
    </rPh>
    <rPh sb="4" eb="6">
      <t>トウユ</t>
    </rPh>
    <rPh sb="6" eb="7">
      <t>ダイ</t>
    </rPh>
    <rPh sb="7" eb="8">
      <t>トウ</t>
    </rPh>
    <phoneticPr fontId="5"/>
  </si>
  <si>
    <t>その他光熱水費</t>
    <rPh sb="2" eb="3">
      <t>タ</t>
    </rPh>
    <rPh sb="3" eb="7">
      <t>コウネツスイヒ</t>
    </rPh>
    <phoneticPr fontId="5"/>
  </si>
  <si>
    <t>②車両燃料費</t>
    <rPh sb="1" eb="3">
      <t>シャリョウ</t>
    </rPh>
    <rPh sb="3" eb="5">
      <t>ネンリョウ</t>
    </rPh>
    <rPh sb="5" eb="6">
      <t>ヒ</t>
    </rPh>
    <phoneticPr fontId="5"/>
  </si>
  <si>
    <t>ガソリン代</t>
    <rPh sb="4" eb="5">
      <t>ダイ</t>
    </rPh>
    <phoneticPr fontId="5"/>
  </si>
  <si>
    <t>その他燃料費</t>
    <rPh sb="2" eb="3">
      <t>タ</t>
    </rPh>
    <rPh sb="3" eb="5">
      <t>ネンリョウ</t>
    </rPh>
    <rPh sb="5" eb="6">
      <t>ヒ</t>
    </rPh>
    <phoneticPr fontId="5"/>
  </si>
  <si>
    <t>③食材料費</t>
    <rPh sb="1" eb="2">
      <t>ショク</t>
    </rPh>
    <rPh sb="2" eb="5">
      <t>ザイリョウヒ</t>
    </rPh>
    <phoneticPr fontId="5"/>
  </si>
  <si>
    <t>その他食材料費</t>
    <rPh sb="2" eb="3">
      <t>タ</t>
    </rPh>
    <rPh sb="3" eb="4">
      <t>ショク</t>
    </rPh>
    <rPh sb="4" eb="7">
      <t>ザイリョウヒ</t>
    </rPh>
    <phoneticPr fontId="5"/>
  </si>
  <si>
    <t>④その他の経費</t>
    <rPh sb="3" eb="4">
      <t>タ</t>
    </rPh>
    <rPh sb="5" eb="7">
      <t>ケイヒ</t>
    </rPh>
    <phoneticPr fontId="5"/>
  </si>
  <si>
    <t>消耗品費</t>
    <rPh sb="0" eb="3">
      <t>ショウモウヒン</t>
    </rPh>
    <rPh sb="3" eb="4">
      <t>ヒ</t>
    </rPh>
    <phoneticPr fontId="5"/>
  </si>
  <si>
    <t>材料費</t>
    <rPh sb="0" eb="3">
      <t>ザイリョウヒ</t>
    </rPh>
    <phoneticPr fontId="5"/>
  </si>
  <si>
    <t>被服費</t>
    <rPh sb="0" eb="3">
      <t>ヒフクヒ</t>
    </rPh>
    <phoneticPr fontId="5"/>
  </si>
  <si>
    <t>印刷製本費</t>
    <rPh sb="0" eb="2">
      <t>インサツ</t>
    </rPh>
    <rPh sb="2" eb="4">
      <t>セイホン</t>
    </rPh>
    <rPh sb="4" eb="5">
      <t>ヒ</t>
    </rPh>
    <phoneticPr fontId="5"/>
  </si>
  <si>
    <t>通信運搬費</t>
    <rPh sb="0" eb="2">
      <t>ツウシン</t>
    </rPh>
    <rPh sb="2" eb="4">
      <t>ウンパン</t>
    </rPh>
    <rPh sb="4" eb="5">
      <t>ヒ</t>
    </rPh>
    <phoneticPr fontId="5"/>
  </si>
  <si>
    <t>保険料</t>
    <rPh sb="0" eb="3">
      <t>ホケンリョウ</t>
    </rPh>
    <phoneticPr fontId="5"/>
  </si>
  <si>
    <t>借料及び損料</t>
    <rPh sb="0" eb="2">
      <t>シャクリョウ</t>
    </rPh>
    <rPh sb="2" eb="3">
      <t>オヨ</t>
    </rPh>
    <rPh sb="4" eb="6">
      <t>ソンリョウ</t>
    </rPh>
    <phoneticPr fontId="5"/>
  </si>
  <si>
    <t>委託費</t>
    <rPh sb="0" eb="2">
      <t>イタク</t>
    </rPh>
    <rPh sb="2" eb="3">
      <t>ヒ</t>
    </rPh>
    <phoneticPr fontId="5"/>
  </si>
  <si>
    <t>工事費</t>
    <rPh sb="0" eb="3">
      <t>コウジヒ</t>
    </rPh>
    <phoneticPr fontId="5"/>
  </si>
  <si>
    <t>施設・備品修繕費</t>
    <rPh sb="0" eb="2">
      <t>シセツ</t>
    </rPh>
    <rPh sb="3" eb="5">
      <t>ビヒン</t>
    </rPh>
    <rPh sb="5" eb="8">
      <t>シュウゼンヒ</t>
    </rPh>
    <phoneticPr fontId="5"/>
  </si>
  <si>
    <t>その他の経費</t>
    <rPh sb="2" eb="3">
      <t>タ</t>
    </rPh>
    <rPh sb="4" eb="6">
      <t>ケイヒ</t>
    </rPh>
    <phoneticPr fontId="5"/>
  </si>
  <si>
    <t>　（支出がない場合、計上しなくても基準単価に達する場合等は全ての費目を記載しなくても結構です。）</t>
    <rPh sb="2" eb="4">
      <t>シシュツ</t>
    </rPh>
    <rPh sb="7" eb="9">
      <t>バアイ</t>
    </rPh>
    <rPh sb="10" eb="12">
      <t>ケイジョウ</t>
    </rPh>
    <rPh sb="17" eb="19">
      <t>キジュン</t>
    </rPh>
    <rPh sb="19" eb="21">
      <t>タンカ</t>
    </rPh>
    <rPh sb="22" eb="23">
      <t>タッ</t>
    </rPh>
    <rPh sb="25" eb="27">
      <t>バアイ</t>
    </rPh>
    <rPh sb="27" eb="28">
      <t>トウ</t>
    </rPh>
    <rPh sb="29" eb="30">
      <t>スベ</t>
    </rPh>
    <rPh sb="32" eb="34">
      <t>ヒモク</t>
    </rPh>
    <rPh sb="35" eb="37">
      <t>キサイ</t>
    </rPh>
    <rPh sb="42" eb="44">
      <t>ケッコウ</t>
    </rPh>
    <phoneticPr fontId="5"/>
  </si>
  <si>
    <t>※任意の一月分について経費の支出を証明する書類（元帳等の財務帳票、領収書等）を添付してください。</t>
    <rPh sb="1" eb="3">
      <t>ニンイ</t>
    </rPh>
    <rPh sb="4" eb="6">
      <t>ヒトツキ</t>
    </rPh>
    <rPh sb="6" eb="7">
      <t>ブン</t>
    </rPh>
    <rPh sb="11" eb="13">
      <t>ケイヒ</t>
    </rPh>
    <rPh sb="14" eb="16">
      <t>シシュツ</t>
    </rPh>
    <rPh sb="17" eb="19">
      <t>ショウメイ</t>
    </rPh>
    <rPh sb="21" eb="23">
      <t>ショルイ</t>
    </rPh>
    <rPh sb="24" eb="26">
      <t>モトチョウ</t>
    </rPh>
    <rPh sb="26" eb="27">
      <t>トウ</t>
    </rPh>
    <rPh sb="28" eb="30">
      <t>ザイム</t>
    </rPh>
    <rPh sb="30" eb="32">
      <t>チョウヒョウ</t>
    </rPh>
    <rPh sb="33" eb="36">
      <t>リョウシュウショ</t>
    </rPh>
    <rPh sb="36" eb="37">
      <t>トウ</t>
    </rPh>
    <rPh sb="39" eb="41">
      <t>テンプ</t>
    </rPh>
    <phoneticPr fontId="5"/>
  </si>
  <si>
    <t>【令和７年度　補助対象経費】
R7.4.1～R7.9.30支出額
（R7.10.1～R8.3.31支出見込額）</t>
    <rPh sb="7" eb="9">
      <t>ホジョ</t>
    </rPh>
    <rPh sb="9" eb="11">
      <t>タイショウ</t>
    </rPh>
    <rPh sb="11" eb="13">
      <t>ケイヒ</t>
    </rPh>
    <rPh sb="29" eb="32">
      <t>シシュツガク</t>
    </rPh>
    <phoneticPr fontId="5"/>
  </si>
  <si>
    <t>【補助金所要額：B】
（A×３％）</t>
    <rPh sb="1" eb="3">
      <t>ホジョ</t>
    </rPh>
    <rPh sb="4" eb="6">
      <t>ショヨウ</t>
    </rPh>
    <rPh sb="6" eb="7">
      <t>ガク</t>
    </rPh>
    <phoneticPr fontId="5"/>
  </si>
  <si>
    <t>①施設光熱水費
（電気料金、ガス料金、上下水道料金、灯油代、その他光熱水費）</t>
    <rPh sb="1" eb="3">
      <t>シセツ</t>
    </rPh>
    <rPh sb="3" eb="7">
      <t>コウネツスイヒ</t>
    </rPh>
    <rPh sb="9" eb="11">
      <t>デンキ</t>
    </rPh>
    <rPh sb="11" eb="13">
      <t>リョウキン</t>
    </rPh>
    <rPh sb="16" eb="18">
      <t>リョウキン</t>
    </rPh>
    <rPh sb="19" eb="21">
      <t>ジョウゲ</t>
    </rPh>
    <rPh sb="21" eb="23">
      <t>スイドウ</t>
    </rPh>
    <rPh sb="23" eb="25">
      <t>リョウキン</t>
    </rPh>
    <rPh sb="26" eb="28">
      <t>トウユ</t>
    </rPh>
    <rPh sb="28" eb="29">
      <t>ダイ</t>
    </rPh>
    <rPh sb="32" eb="33">
      <t>タ</t>
    </rPh>
    <rPh sb="33" eb="37">
      <t>コウネツスイヒ</t>
    </rPh>
    <phoneticPr fontId="5"/>
  </si>
  <si>
    <t>②車両燃料費
（ガソリン代、その他燃料費）</t>
    <rPh sb="1" eb="3">
      <t>シャリョウ</t>
    </rPh>
    <rPh sb="3" eb="5">
      <t>ネンリョウ</t>
    </rPh>
    <rPh sb="5" eb="6">
      <t>ヒ</t>
    </rPh>
    <rPh sb="12" eb="13">
      <t>ダイ</t>
    </rPh>
    <rPh sb="16" eb="17">
      <t>タ</t>
    </rPh>
    <rPh sb="17" eb="19">
      <t>ネンリョウ</t>
    </rPh>
    <rPh sb="19" eb="20">
      <t>ヒ</t>
    </rPh>
    <phoneticPr fontId="5"/>
  </si>
  <si>
    <t>②食材料費
（食材料費、その他食材料費等）</t>
    <rPh sb="1" eb="2">
      <t>ショク</t>
    </rPh>
    <rPh sb="2" eb="5">
      <t>ザイリョウヒ</t>
    </rPh>
    <rPh sb="7" eb="8">
      <t>ショク</t>
    </rPh>
    <rPh sb="8" eb="11">
      <t>ザイリョウヒ</t>
    </rPh>
    <rPh sb="14" eb="15">
      <t>タ</t>
    </rPh>
    <rPh sb="15" eb="16">
      <t>ショク</t>
    </rPh>
    <rPh sb="16" eb="19">
      <t>ザイリョウヒ</t>
    </rPh>
    <rPh sb="19" eb="20">
      <t>トウ</t>
    </rPh>
    <phoneticPr fontId="5"/>
  </si>
  <si>
    <t>④その他の経費
（消耗品費、委託費、修繕費等）</t>
    <rPh sb="3" eb="4">
      <t>タ</t>
    </rPh>
    <rPh sb="5" eb="7">
      <t>ケイヒ</t>
    </rPh>
    <rPh sb="9" eb="12">
      <t>ショウモウヒン</t>
    </rPh>
    <rPh sb="12" eb="13">
      <t>ヒ</t>
    </rPh>
    <rPh sb="14" eb="16">
      <t>イタク</t>
    </rPh>
    <rPh sb="16" eb="17">
      <t>ヒ</t>
    </rPh>
    <rPh sb="18" eb="21">
      <t>シュウゼンヒ</t>
    </rPh>
    <rPh sb="21" eb="22">
      <t>トウ</t>
    </rPh>
    <phoneticPr fontId="5"/>
  </si>
  <si>
    <t>補助対象経費の合計：A</t>
    <rPh sb="0" eb="2">
      <t>ホジョ</t>
    </rPh>
    <rPh sb="2" eb="4">
      <t>タイショウ</t>
    </rPh>
    <rPh sb="4" eb="6">
      <t>ケイヒ</t>
    </rPh>
    <rPh sb="7" eb="9">
      <t>ゴウケイ</t>
    </rPh>
    <phoneticPr fontId="5"/>
  </si>
  <si>
    <r>
      <t>※補助対象経費の欄は、</t>
    </r>
    <r>
      <rPr>
        <u/>
        <sz val="9"/>
        <color theme="1"/>
        <rFont val="ＭＳ Ｐ明朝"/>
        <family val="1"/>
        <charset val="128"/>
      </rPr>
      <t>実際に「支払した」月の金額</t>
    </r>
    <r>
      <rPr>
        <sz val="9"/>
        <color theme="1"/>
        <rFont val="ＭＳ Ｐ明朝"/>
        <family val="1"/>
        <charset val="128"/>
      </rPr>
      <t>を入力してください（光熱水費等は「使用した」月の金額ではありません）。</t>
    </r>
    <rPh sb="1" eb="3">
      <t>ホジョ</t>
    </rPh>
    <rPh sb="3" eb="5">
      <t>タイショウ</t>
    </rPh>
    <rPh sb="5" eb="7">
      <t>ケイヒ</t>
    </rPh>
    <rPh sb="8" eb="9">
      <t>ラン</t>
    </rPh>
    <rPh sb="11" eb="13">
      <t>ジッサイ</t>
    </rPh>
    <rPh sb="15" eb="17">
      <t>シハラ</t>
    </rPh>
    <rPh sb="20" eb="21">
      <t>ツキ</t>
    </rPh>
    <rPh sb="22" eb="24">
      <t>キンガク</t>
    </rPh>
    <rPh sb="25" eb="27">
      <t>ニュウリョク</t>
    </rPh>
    <rPh sb="34" eb="37">
      <t>コウネツスイ</t>
    </rPh>
    <rPh sb="37" eb="38">
      <t>ヒ</t>
    </rPh>
    <rPh sb="38" eb="39">
      <t>トウ</t>
    </rPh>
    <rPh sb="41" eb="43">
      <t>シヨウ</t>
    </rPh>
    <rPh sb="46" eb="47">
      <t>ツキ</t>
    </rPh>
    <rPh sb="48" eb="50">
      <t>キンガク</t>
    </rPh>
    <phoneticPr fontId="5"/>
  </si>
  <si>
    <t>　令和7年度糸魚川市医療機関物価高騰対策事業の対象である病院、みなし指定により居宅療養管理指導を行う診療所又は薬局でない。</t>
    <phoneticPr fontId="5"/>
  </si>
  <si>
    <t>/施設</t>
    <rPh sb="1" eb="3">
      <t>シセツ</t>
    </rPh>
    <phoneticPr fontId="5"/>
  </si>
  <si>
    <t>地域活動支援センター</t>
    <rPh sb="0" eb="2">
      <t>チイキ</t>
    </rPh>
    <rPh sb="2" eb="4">
      <t>カツドウ</t>
    </rPh>
    <rPh sb="4" eb="6">
      <t>シエン</t>
    </rPh>
    <phoneticPr fontId="2"/>
  </si>
  <si>
    <t>施設入所支援（39人以下）</t>
    <rPh sb="9" eb="10">
      <t>ニン</t>
    </rPh>
    <rPh sb="10" eb="12">
      <t>イカ</t>
    </rPh>
    <phoneticPr fontId="5"/>
  </si>
  <si>
    <t>施設入所支援（40人～49人）</t>
    <rPh sb="9" eb="10">
      <t>ニン</t>
    </rPh>
    <rPh sb="13" eb="14">
      <t>ニン</t>
    </rPh>
    <phoneticPr fontId="5"/>
  </si>
  <si>
    <t>施設入所支援（50人～69人）</t>
    <rPh sb="9" eb="10">
      <t>ニン</t>
    </rPh>
    <rPh sb="13" eb="14">
      <t>ニン</t>
    </rPh>
    <phoneticPr fontId="5"/>
  </si>
  <si>
    <t>施設入所支援（70人以上）</t>
    <rPh sb="9" eb="10">
      <t>ニン</t>
    </rPh>
    <rPh sb="10" eb="12">
      <t>イジョウ</t>
    </rPh>
    <phoneticPr fontId="5"/>
  </si>
  <si>
    <t>共同生活援助（通常規模型（7人以下））</t>
    <rPh sb="7" eb="9">
      <t>ツウジョウ</t>
    </rPh>
    <rPh sb="9" eb="11">
      <t>キボ</t>
    </rPh>
    <rPh sb="11" eb="12">
      <t>ガタ</t>
    </rPh>
    <rPh sb="14" eb="15">
      <t>ニン</t>
    </rPh>
    <rPh sb="15" eb="17">
      <t>イカ</t>
    </rPh>
    <phoneticPr fontId="5"/>
  </si>
  <si>
    <t>共同生活援助（大規模型（8人以上））</t>
    <rPh sb="7" eb="8">
      <t>ダイ</t>
    </rPh>
    <rPh sb="8" eb="10">
      <t>キボ</t>
    </rPh>
    <rPh sb="10" eb="11">
      <t>ガタ</t>
    </rPh>
    <rPh sb="13" eb="14">
      <t>ニン</t>
    </rPh>
    <rPh sb="14" eb="16">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</si>
</sst>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0"/>
      <name val="ＭＳ Ｐ明朝"/>
      <family val="1"/>
      <charset val="128"/>
    </font>
    <font>
      <b/>
      <sz val="10"/>
      <name val="ＭＳ Ｐ明朝"/>
      <family val="1"/>
      <charset val="128"/>
    </font>
    <font>
      <b/>
      <sz val="12"/>
      <color theme="1"/>
      <name val="ＭＳ 明朝"/>
      <family val="1"/>
      <charset val="128"/>
    </font>
    <font>
      <sz val="10"/>
      <name val="ＭＳ 明朝"/>
      <family val="1"/>
      <charset val="128"/>
    </font>
    <font>
      <sz val="9"/>
      <name val="ＭＳ 明朝"/>
      <family val="1"/>
      <charset val="128"/>
    </font>
    <font>
      <b/>
      <sz val="9"/>
      <color indexed="81"/>
      <name val="ＭＳ Ｐゴシック"/>
      <family val="3"/>
      <charset val="128"/>
    </font>
    <font>
      <b/>
      <sz val="16"/>
      <color rgb="FFFF0000"/>
      <name val="ＭＳ ゴシック"/>
      <family val="3"/>
      <charset val="128"/>
    </font>
    <font>
      <b/>
      <sz val="14"/>
      <color rgb="FFFF0000"/>
      <name val="ＭＳ ゴシック"/>
      <family val="3"/>
      <charset val="128"/>
    </font>
    <font>
      <sz val="11"/>
      <color theme="1"/>
      <name val="ＭＳ Ｐゴシック"/>
      <family val="3"/>
      <charset val="128"/>
    </font>
    <font>
      <sz val="18"/>
      <color rgb="FFFF0000"/>
      <name val="ＭＳ Ｐゴシック"/>
      <family val="3"/>
      <charset val="128"/>
    </font>
    <font>
      <b/>
      <sz val="18"/>
      <color rgb="FFFF0000"/>
      <name val="ＭＳ Ｐゴシック"/>
      <family val="3"/>
      <charset val="128"/>
    </font>
    <font>
      <b/>
      <sz val="18"/>
      <color theme="1"/>
      <name val="ＭＳ Ｐゴシック"/>
      <family val="3"/>
      <charset val="128"/>
    </font>
    <font>
      <b/>
      <sz val="10"/>
      <color indexed="81"/>
      <name val="ＭＳ Ｐゴシック"/>
      <family val="3"/>
      <charset val="128"/>
    </font>
    <font>
      <sz val="9"/>
      <color indexed="81"/>
      <name val="MS P ゴシック"/>
      <family val="2"/>
    </font>
    <font>
      <b/>
      <sz val="11"/>
      <color rgb="FFFF0000"/>
      <name val="ＭＳ Ｐゴシック"/>
      <family val="3"/>
      <charset val="128"/>
    </font>
    <font>
      <u/>
      <sz val="10"/>
      <color rgb="FFFF0000"/>
      <name val="ＭＳ 明朝"/>
      <family val="1"/>
      <charset val="128"/>
    </font>
    <font>
      <b/>
      <sz val="12"/>
      <color rgb="FFFF0000"/>
      <name val="ＭＳ 明朝"/>
      <family val="1"/>
      <charset val="128"/>
    </font>
    <font>
      <b/>
      <sz val="9"/>
      <color indexed="81"/>
      <name val="MS P ゴシック"/>
      <family val="2"/>
    </font>
    <font>
      <u/>
      <sz val="11"/>
      <color theme="10"/>
      <name val="ＭＳ Ｐゴシック"/>
      <family val="3"/>
      <charset val="128"/>
    </font>
    <font>
      <u/>
      <sz val="9"/>
      <color theme="1"/>
      <name val="ＭＳ Ｐ明朝"/>
      <family val="1"/>
      <charset val="128"/>
    </font>
    <font>
      <b/>
      <sz val="12"/>
      <color rgb="FF00B050"/>
      <name val="ＭＳ 明朝"/>
      <family val="1"/>
      <charset val="128"/>
    </font>
    <font>
      <b/>
      <sz val="12"/>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s>
  <borders count="1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top style="hair">
        <color indexed="64"/>
      </top>
      <bottom style="medium">
        <color indexed="64"/>
      </bottom>
      <diagonal/>
    </border>
    <border>
      <left/>
      <right/>
      <top style="medium">
        <color indexed="64"/>
      </top>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hair">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medium">
        <color indexed="64"/>
      </right>
      <top/>
      <bottom style="hair">
        <color indexed="64"/>
      </bottom>
      <diagonal style="hair">
        <color indexed="64"/>
      </diagonal>
    </border>
  </borders>
  <cellStyleXfs count="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40" fillId="0" borderId="0" applyNumberFormat="0" applyFill="0" applyBorder="0" applyAlignment="0" applyProtection="0">
      <alignment vertical="center"/>
    </xf>
  </cellStyleXfs>
  <cellXfs count="443">
    <xf numFmtId="0" fontId="0" fillId="0" borderId="0" xfId="0">
      <alignment vertical="center"/>
    </xf>
    <xf numFmtId="0" fontId="9" fillId="0" borderId="0" xfId="0" applyFont="1" applyFill="1" applyBorder="1">
      <alignment vertical="center"/>
    </xf>
    <xf numFmtId="0" fontId="9"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12" fillId="0" borderId="0" xfId="0" applyFont="1" applyFill="1">
      <alignment vertical="center"/>
    </xf>
    <xf numFmtId="0" fontId="9" fillId="0" borderId="0" xfId="0" applyFont="1" applyFill="1">
      <alignment vertical="center"/>
    </xf>
    <xf numFmtId="0" fontId="13" fillId="0" borderId="7" xfId="0" applyFont="1" applyFill="1" applyBorder="1" applyAlignment="1">
      <alignment horizontal="center" vertical="center"/>
    </xf>
    <xf numFmtId="0" fontId="13" fillId="0" borderId="7" xfId="0" applyFont="1" applyFill="1" applyBorder="1">
      <alignment vertical="center"/>
    </xf>
    <xf numFmtId="0" fontId="13" fillId="0" borderId="0" xfId="0" applyFont="1" applyFill="1" applyBorder="1">
      <alignment vertical="center"/>
    </xf>
    <xf numFmtId="0" fontId="13" fillId="0" borderId="4" xfId="0" applyFont="1" applyFill="1" applyBorder="1">
      <alignment vertical="center"/>
    </xf>
    <xf numFmtId="0" fontId="13" fillId="0" borderId="2" xfId="0" applyFont="1" applyFill="1" applyBorder="1">
      <alignment vertical="center"/>
    </xf>
    <xf numFmtId="0" fontId="13" fillId="0" borderId="3" xfId="0" applyFont="1" applyFill="1" applyBorder="1">
      <alignment vertical="center"/>
    </xf>
    <xf numFmtId="0" fontId="12"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0" fillId="0" borderId="0" xfId="0" applyFont="1" applyFill="1">
      <alignment vertical="center"/>
    </xf>
    <xf numFmtId="176" fontId="10" fillId="0" borderId="0" xfId="0" applyNumberFormat="1" applyFont="1" applyFill="1">
      <alignment vertical="center"/>
    </xf>
    <xf numFmtId="0" fontId="10" fillId="0" borderId="0" xfId="0" applyFont="1" applyFill="1" applyAlignment="1">
      <alignment horizontal="center" vertical="center"/>
    </xf>
    <xf numFmtId="38" fontId="10" fillId="0" borderId="0" xfId="0" applyNumberFormat="1" applyFont="1" applyFill="1">
      <alignment vertical="center"/>
    </xf>
    <xf numFmtId="49" fontId="11" fillId="0" borderId="0" xfId="0" applyNumberFormat="1" applyFont="1" applyFill="1" applyBorder="1" applyAlignment="1">
      <alignment horizontal="center" vertical="center" wrapText="1"/>
    </xf>
    <xf numFmtId="38" fontId="12" fillId="0" borderId="0" xfId="4" applyFont="1" applyFill="1" applyBorder="1" applyAlignment="1">
      <alignment horizontal="right" vertical="center" shrinkToFit="1"/>
    </xf>
    <xf numFmtId="0" fontId="13" fillId="0" borderId="63" xfId="0" applyFont="1" applyFill="1" applyBorder="1" applyAlignment="1">
      <alignment horizontal="center" vertical="center"/>
    </xf>
    <xf numFmtId="0" fontId="13" fillId="0" borderId="63" xfId="0" applyFont="1" applyFill="1" applyBorder="1">
      <alignment vertical="center"/>
    </xf>
    <xf numFmtId="0" fontId="13" fillId="0" borderId="58" xfId="0" applyFont="1" applyFill="1" applyBorder="1" applyAlignment="1">
      <alignment horizontal="center" vertical="center"/>
    </xf>
    <xf numFmtId="0" fontId="13" fillId="0" borderId="58" xfId="0" applyFont="1" applyFill="1" applyBorder="1">
      <alignment vertical="center"/>
    </xf>
    <xf numFmtId="0" fontId="13" fillId="0" borderId="67" xfId="0" applyFont="1" applyFill="1" applyBorder="1">
      <alignment vertical="center"/>
    </xf>
    <xf numFmtId="0" fontId="13" fillId="0" borderId="69" xfId="0" applyFont="1" applyFill="1" applyBorder="1">
      <alignment vertical="center"/>
    </xf>
    <xf numFmtId="0" fontId="13" fillId="0" borderId="66" xfId="0" applyFont="1" applyFill="1" applyBorder="1">
      <alignment vertical="center"/>
    </xf>
    <xf numFmtId="0" fontId="13" fillId="0" borderId="71" xfId="0" applyFont="1" applyFill="1" applyBorder="1">
      <alignment vertical="center"/>
    </xf>
    <xf numFmtId="0" fontId="13" fillId="0" borderId="72" xfId="0" applyFont="1" applyFill="1" applyBorder="1">
      <alignment vertical="center"/>
    </xf>
    <xf numFmtId="0" fontId="10" fillId="0" borderId="76" xfId="0" applyFont="1" applyFill="1" applyBorder="1">
      <alignment vertical="center"/>
    </xf>
    <xf numFmtId="0" fontId="13" fillId="0" borderId="62" xfId="0" applyFont="1" applyFill="1" applyBorder="1">
      <alignment vertical="center"/>
    </xf>
    <xf numFmtId="0" fontId="13" fillId="0" borderId="64" xfId="0" applyFont="1" applyFill="1" applyBorder="1">
      <alignment vertical="center"/>
    </xf>
    <xf numFmtId="0" fontId="13" fillId="0" borderId="10" xfId="0" applyFont="1" applyFill="1" applyBorder="1">
      <alignment vertical="center"/>
    </xf>
    <xf numFmtId="0" fontId="13" fillId="0" borderId="8" xfId="0" applyFont="1" applyFill="1" applyBorder="1">
      <alignment vertical="center"/>
    </xf>
    <xf numFmtId="0" fontId="14" fillId="0" borderId="0" xfId="0" applyFont="1" applyProtection="1">
      <alignment vertical="center"/>
    </xf>
    <xf numFmtId="0" fontId="13" fillId="0" borderId="0" xfId="0" applyFont="1" applyBorder="1" applyProtection="1">
      <alignment vertical="center"/>
    </xf>
    <xf numFmtId="0" fontId="13" fillId="0" borderId="0" xfId="0" applyFont="1" applyBorder="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vertical="center"/>
    </xf>
    <xf numFmtId="0" fontId="13" fillId="0" borderId="0" xfId="0" applyFont="1" applyAlignment="1" applyProtection="1">
      <alignment horizontal="right" vertical="center"/>
    </xf>
    <xf numFmtId="0" fontId="13" fillId="0" borderId="0" xfId="0" applyFont="1" applyBorder="1" applyAlignment="1" applyProtection="1">
      <alignment horizontal="center" vertical="center" textRotation="255"/>
    </xf>
    <xf numFmtId="0" fontId="13" fillId="0" borderId="0" xfId="0" applyFont="1" applyFill="1" applyBorder="1" applyAlignment="1" applyProtection="1">
      <alignment vertical="center"/>
    </xf>
    <xf numFmtId="0" fontId="13" fillId="0" borderId="0" xfId="0" applyFont="1" applyFill="1" applyBorder="1" applyProtection="1">
      <alignment vertical="center"/>
    </xf>
    <xf numFmtId="0" fontId="17" fillId="0" borderId="0" xfId="0" applyFont="1" applyBorder="1" applyProtection="1">
      <alignment vertical="center"/>
    </xf>
    <xf numFmtId="0" fontId="13" fillId="0" borderId="25" xfId="0" applyFont="1" applyBorder="1" applyAlignment="1" applyProtection="1">
      <alignment horizontal="center" vertical="center" textRotation="255"/>
    </xf>
    <xf numFmtId="0" fontId="13" fillId="0" borderId="18" xfId="0" applyFont="1" applyBorder="1" applyProtection="1">
      <alignment vertical="center"/>
    </xf>
    <xf numFmtId="0" fontId="13" fillId="0" borderId="19" xfId="0" applyFont="1" applyBorder="1" applyProtection="1">
      <alignment vertical="center"/>
    </xf>
    <xf numFmtId="0" fontId="14" fillId="0" borderId="36" xfId="0" applyFont="1" applyBorder="1" applyAlignment="1" applyProtection="1">
      <alignment vertical="center"/>
    </xf>
    <xf numFmtId="0" fontId="13" fillId="0" borderId="29" xfId="0" applyFont="1" applyBorder="1" applyAlignment="1" applyProtection="1">
      <alignment horizontal="center" vertical="center" textRotation="255"/>
    </xf>
    <xf numFmtId="0" fontId="13" fillId="0" borderId="14" xfId="0" applyFont="1" applyBorder="1" applyProtection="1">
      <alignment vertical="center"/>
    </xf>
    <xf numFmtId="0" fontId="13" fillId="0" borderId="15" xfId="0" applyFont="1" applyBorder="1" applyProtection="1">
      <alignment vertical="center"/>
    </xf>
    <xf numFmtId="176" fontId="14" fillId="0" borderId="35" xfId="0" applyNumberFormat="1" applyFont="1" applyBorder="1" applyAlignment="1" applyProtection="1">
      <alignment vertical="center"/>
    </xf>
    <xf numFmtId="176" fontId="14" fillId="0" borderId="0" xfId="0" applyNumberFormat="1" applyFont="1" applyBorder="1" applyAlignment="1" applyProtection="1">
      <alignment vertical="center"/>
    </xf>
    <xf numFmtId="0" fontId="14" fillId="0" borderId="35" xfId="0" applyFont="1" applyBorder="1" applyAlignment="1" applyProtection="1">
      <alignment vertical="center"/>
    </xf>
    <xf numFmtId="0" fontId="13" fillId="0" borderId="26" xfId="0" applyFont="1" applyBorder="1" applyAlignment="1" applyProtection="1">
      <alignment horizontal="center" vertical="center" textRotation="255"/>
    </xf>
    <xf numFmtId="0" fontId="13" fillId="0" borderId="30" xfId="0" applyFont="1" applyBorder="1" applyAlignment="1" applyProtection="1">
      <alignment horizontal="center" vertical="center" textRotation="255"/>
    </xf>
    <xf numFmtId="0" fontId="13" fillId="0" borderId="27" xfId="0" applyFont="1" applyBorder="1" applyProtection="1">
      <alignment vertical="center"/>
    </xf>
    <xf numFmtId="176" fontId="14" fillId="0" borderId="43" xfId="0" applyNumberFormat="1" applyFont="1" applyBorder="1" applyAlignment="1" applyProtection="1">
      <alignment vertical="center"/>
    </xf>
    <xf numFmtId="0" fontId="13" fillId="0" borderId="25" xfId="0" applyFont="1" applyBorder="1" applyAlignment="1" applyProtection="1">
      <alignment horizontal="center" vertical="center" textRotation="255" shrinkToFit="1"/>
    </xf>
    <xf numFmtId="176" fontId="14" fillId="0" borderId="36" xfId="0" applyNumberFormat="1" applyFont="1" applyBorder="1" applyAlignment="1" applyProtection="1">
      <alignment vertical="center"/>
    </xf>
    <xf numFmtId="0" fontId="25" fillId="0" borderId="14" xfId="0" applyFont="1" applyBorder="1" applyProtection="1">
      <alignment vertical="center"/>
    </xf>
    <xf numFmtId="0" fontId="25" fillId="0" borderId="15" xfId="0" applyFont="1" applyBorder="1" applyProtection="1">
      <alignment vertical="center"/>
    </xf>
    <xf numFmtId="176" fontId="26" fillId="0" borderId="35" xfId="0" applyNumberFormat="1" applyFont="1" applyBorder="1" applyAlignment="1" applyProtection="1">
      <alignment vertical="center"/>
    </xf>
    <xf numFmtId="176" fontId="20" fillId="0" borderId="0" xfId="0" applyNumberFormat="1" applyFont="1" applyBorder="1" applyAlignment="1" applyProtection="1">
      <alignment vertical="center"/>
    </xf>
    <xf numFmtId="0" fontId="20" fillId="0" borderId="0" xfId="0" applyFont="1" applyBorder="1" applyAlignment="1" applyProtection="1">
      <alignment vertical="center"/>
    </xf>
    <xf numFmtId="0" fontId="25" fillId="0" borderId="26" xfId="0" applyFont="1" applyBorder="1" applyAlignment="1" applyProtection="1">
      <alignment horizontal="center" vertical="center"/>
    </xf>
    <xf numFmtId="0" fontId="25" fillId="0" borderId="28" xfId="0" applyFont="1" applyBorder="1" applyProtection="1">
      <alignment vertical="center"/>
    </xf>
    <xf numFmtId="0" fontId="25" fillId="0" borderId="18" xfId="0" applyFont="1" applyBorder="1" applyProtection="1">
      <alignment vertical="center"/>
    </xf>
    <xf numFmtId="0" fontId="25" fillId="0" borderId="30" xfId="0" applyFont="1" applyBorder="1" applyAlignment="1" applyProtection="1">
      <alignment horizontal="center" vertical="center"/>
    </xf>
    <xf numFmtId="0" fontId="25" fillId="0" borderId="0" xfId="0" applyFont="1" applyBorder="1" applyProtection="1">
      <alignment vertical="center"/>
    </xf>
    <xf numFmtId="0" fontId="25" fillId="0" borderId="16" xfId="0" applyFont="1" applyBorder="1" applyProtection="1">
      <alignment vertical="center"/>
    </xf>
    <xf numFmtId="176" fontId="26" fillId="0" borderId="44" xfId="0" applyNumberFormat="1" applyFont="1" applyBorder="1" applyAlignment="1" applyProtection="1">
      <alignment vertical="center"/>
    </xf>
    <xf numFmtId="0" fontId="25" fillId="0" borderId="29" xfId="0" applyFont="1" applyBorder="1" applyAlignment="1" applyProtection="1">
      <alignment horizontal="center" vertical="center"/>
    </xf>
    <xf numFmtId="0" fontId="25" fillId="0" borderId="24" xfId="0" applyFont="1" applyBorder="1" applyProtection="1">
      <alignment vertical="center"/>
    </xf>
    <xf numFmtId="0" fontId="13" fillId="0" borderId="29" xfId="0" applyFont="1" applyBorder="1" applyAlignment="1" applyProtection="1">
      <alignment horizontal="center" vertical="center"/>
    </xf>
    <xf numFmtId="0" fontId="25" fillId="0" borderId="27" xfId="0" applyFont="1" applyBorder="1" applyProtection="1">
      <alignment vertical="center"/>
    </xf>
    <xf numFmtId="0" fontId="25" fillId="0" borderId="25" xfId="0" applyFont="1" applyBorder="1" applyAlignment="1" applyProtection="1">
      <alignment horizontal="center" vertical="center"/>
    </xf>
    <xf numFmtId="176" fontId="14" fillId="0" borderId="38" xfId="0" applyNumberFormat="1" applyFont="1" applyBorder="1" applyAlignment="1" applyProtection="1">
      <alignment vertical="center"/>
    </xf>
    <xf numFmtId="0" fontId="21" fillId="0" borderId="0" xfId="0" applyFont="1" applyAlignment="1" applyProtection="1">
      <alignment horizontal="left" vertical="center"/>
    </xf>
    <xf numFmtId="0" fontId="19" fillId="0" borderId="0" xfId="0" applyFont="1" applyProtection="1">
      <alignment vertical="center"/>
    </xf>
    <xf numFmtId="0" fontId="21" fillId="0" borderId="0" xfId="0" applyFont="1" applyProtection="1">
      <alignment vertical="center"/>
    </xf>
    <xf numFmtId="0" fontId="12" fillId="0" borderId="0" xfId="0" applyFont="1" applyProtection="1">
      <alignment vertical="center"/>
    </xf>
    <xf numFmtId="0" fontId="12" fillId="0" borderId="0" xfId="0" applyFont="1" applyAlignment="1" applyProtection="1">
      <alignment horizontal="right" vertical="center"/>
    </xf>
    <xf numFmtId="0" fontId="16" fillId="0" borderId="0" xfId="0" applyFont="1" applyFill="1" applyBorder="1" applyAlignment="1" applyProtection="1">
      <alignment horizontal="left" vertical="center"/>
    </xf>
    <xf numFmtId="0" fontId="12" fillId="2" borderId="20"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20"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178" fontId="12" fillId="0" borderId="20" xfId="0" applyNumberFormat="1" applyFont="1" applyBorder="1" applyAlignment="1" applyProtection="1">
      <alignment horizontal="center" vertical="center" shrinkToFit="1"/>
    </xf>
    <xf numFmtId="178" fontId="12" fillId="0" borderId="1" xfId="0" applyNumberFormat="1" applyFont="1" applyBorder="1" applyAlignment="1" applyProtection="1">
      <alignment horizontal="center" vertical="center" shrinkToFit="1"/>
    </xf>
    <xf numFmtId="178" fontId="12" fillId="0" borderId="1" xfId="0" applyNumberFormat="1" applyFont="1" applyBorder="1" applyAlignment="1" applyProtection="1">
      <alignment horizontal="left" vertical="center" shrinkToFit="1"/>
    </xf>
    <xf numFmtId="178" fontId="12" fillId="0" borderId="20" xfId="4" applyNumberFormat="1" applyFont="1" applyBorder="1" applyAlignment="1" applyProtection="1">
      <alignment horizontal="right" vertical="center" shrinkToFit="1"/>
    </xf>
    <xf numFmtId="178" fontId="12" fillId="0" borderId="21" xfId="4" applyNumberFormat="1" applyFont="1" applyBorder="1" applyAlignment="1" applyProtection="1">
      <alignment horizontal="right" vertical="center" shrinkToFit="1"/>
    </xf>
    <xf numFmtId="0" fontId="18" fillId="0" borderId="0" xfId="0" applyFont="1" applyProtection="1">
      <alignment vertical="center"/>
    </xf>
    <xf numFmtId="0" fontId="18" fillId="0" borderId="0" xfId="0" applyFont="1" applyFill="1" applyProtection="1">
      <alignment vertical="center"/>
    </xf>
    <xf numFmtId="0" fontId="18" fillId="0" borderId="0" xfId="0" applyFont="1" applyAlignment="1" applyProtection="1">
      <alignment horizontal="left" vertical="top"/>
    </xf>
    <xf numFmtId="0" fontId="7" fillId="0" borderId="0" xfId="0" applyFont="1" applyAlignment="1" applyProtection="1">
      <alignment vertical="center"/>
    </xf>
    <xf numFmtId="0" fontId="8" fillId="0" borderId="0" xfId="0" applyFont="1" applyAlignment="1" applyProtection="1">
      <alignment horizontal="left" vertical="top"/>
    </xf>
    <xf numFmtId="0" fontId="24" fillId="0" borderId="0" xfId="0" applyFont="1" applyFill="1" applyAlignment="1" applyProtection="1">
      <alignment vertical="center"/>
    </xf>
    <xf numFmtId="0" fontId="18" fillId="0" borderId="0" xfId="0" applyFont="1" applyFill="1" applyAlignment="1" applyProtection="1">
      <alignment horizontal="left" vertical="top"/>
    </xf>
    <xf numFmtId="0" fontId="8" fillId="0" borderId="0" xfId="0" applyFont="1" applyFill="1" applyAlignment="1" applyProtection="1">
      <alignment horizontal="left" vertical="top"/>
    </xf>
    <xf numFmtId="0" fontId="18" fillId="0" borderId="20" xfId="0" applyFont="1" applyBorder="1" applyAlignment="1" applyProtection="1">
      <alignment horizontal="center" vertical="center" shrinkToFit="1"/>
    </xf>
    <xf numFmtId="49" fontId="8" fillId="0" borderId="20" xfId="0" applyNumberFormat="1" applyFont="1" applyBorder="1" applyAlignment="1" applyProtection="1">
      <alignment horizontal="center" vertical="top"/>
    </xf>
    <xf numFmtId="0" fontId="8" fillId="0" borderId="20" xfId="0" applyFont="1" applyBorder="1" applyAlignment="1" applyProtection="1">
      <alignment horizontal="center" vertical="top"/>
    </xf>
    <xf numFmtId="0" fontId="18" fillId="0" borderId="20" xfId="0" applyFont="1" applyBorder="1" applyAlignment="1" applyProtection="1">
      <alignment horizontal="center" vertical="center"/>
    </xf>
    <xf numFmtId="49" fontId="13" fillId="0" borderId="20" xfId="0" applyNumberFormat="1" applyFont="1" applyBorder="1" applyAlignment="1" applyProtection="1">
      <alignment horizontal="left" vertical="center" wrapText="1"/>
    </xf>
    <xf numFmtId="0" fontId="13" fillId="0" borderId="20" xfId="0" applyFont="1" applyBorder="1" applyAlignment="1" applyProtection="1">
      <alignment horizontal="left" vertical="center" wrapText="1"/>
    </xf>
    <xf numFmtId="49" fontId="13" fillId="0" borderId="12" xfId="0" applyNumberFormat="1" applyFont="1" applyBorder="1" applyAlignment="1" applyProtection="1">
      <alignment vertical="center" wrapText="1"/>
    </xf>
    <xf numFmtId="0" fontId="13" fillId="0" borderId="12" xfId="0" applyFont="1" applyBorder="1" applyAlignment="1" applyProtection="1">
      <alignment horizontal="left" vertical="center" wrapText="1"/>
    </xf>
    <xf numFmtId="0" fontId="13" fillId="0" borderId="12" xfId="0" applyFont="1" applyBorder="1" applyAlignment="1" applyProtection="1">
      <alignment vertical="center" wrapText="1"/>
    </xf>
    <xf numFmtId="49" fontId="13" fillId="0" borderId="20" xfId="0" applyNumberFormat="1"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9" fillId="0" borderId="2" xfId="0" applyFont="1" applyFill="1" applyBorder="1" applyAlignment="1" applyProtection="1">
      <alignment vertical="center" shrinkToFit="1"/>
      <protection locked="0"/>
    </xf>
    <xf numFmtId="0" fontId="12" fillId="0" borderId="0" xfId="0" applyFont="1" applyAlignment="1" applyProtection="1">
      <alignment horizontal="center" vertical="center"/>
    </xf>
    <xf numFmtId="0" fontId="11" fillId="2" borderId="20" xfId="0" applyFont="1" applyFill="1" applyBorder="1" applyAlignment="1" applyProtection="1">
      <alignment horizontal="center" vertical="center" wrapText="1"/>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29" fillId="0" borderId="0" xfId="0" applyFont="1" applyFill="1">
      <alignment vertical="center"/>
    </xf>
    <xf numFmtId="0" fontId="28" fillId="0" borderId="0" xfId="0" applyFont="1" applyFill="1" applyAlignment="1">
      <alignment horizontal="center" vertical="center"/>
    </xf>
    <xf numFmtId="0" fontId="14" fillId="0" borderId="0" xfId="0" applyFont="1" applyBorder="1" applyAlignment="1" applyProtection="1">
      <alignment vertical="center"/>
    </xf>
    <xf numFmtId="0" fontId="12" fillId="0" borderId="0" xfId="0" applyFont="1" applyFill="1" applyBorder="1" applyAlignment="1" applyProtection="1">
      <alignment horizontal="left" vertical="center"/>
    </xf>
    <xf numFmtId="0" fontId="29" fillId="0" borderId="51" xfId="0" applyFont="1" applyFill="1" applyBorder="1" applyAlignment="1">
      <alignment horizontal="center" vertical="center"/>
    </xf>
    <xf numFmtId="0" fontId="13" fillId="0" borderId="0" xfId="0" applyFont="1" applyAlignment="1" applyProtection="1">
      <alignment horizontal="center" vertical="center"/>
    </xf>
    <xf numFmtId="0" fontId="30" fillId="0" borderId="0" xfId="0" applyFont="1" applyFill="1">
      <alignment vertical="center"/>
    </xf>
    <xf numFmtId="0" fontId="13"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xf>
    <xf numFmtId="0" fontId="18" fillId="0" borderId="0" xfId="0" applyFont="1" applyBorder="1" applyProtection="1">
      <alignment vertical="center"/>
    </xf>
    <xf numFmtId="0" fontId="18" fillId="0" borderId="0" xfId="0" applyFont="1" applyBorder="1" applyAlignment="1" applyProtection="1">
      <alignment horizontal="center" vertical="center"/>
    </xf>
    <xf numFmtId="0" fontId="18" fillId="0" borderId="0" xfId="0" applyFont="1" applyAlignment="1" applyProtection="1">
      <alignment vertical="center"/>
    </xf>
    <xf numFmtId="0" fontId="18" fillId="0" borderId="0" xfId="0" applyFont="1" applyAlignment="1" applyProtection="1">
      <alignment horizontal="right" vertical="center"/>
    </xf>
    <xf numFmtId="0" fontId="18" fillId="0" borderId="0" xfId="0" applyFont="1" applyAlignment="1" applyProtection="1">
      <alignment horizontal="center" vertical="center"/>
    </xf>
    <xf numFmtId="0" fontId="18" fillId="0" borderId="11" xfId="0" applyFont="1" applyBorder="1" applyProtection="1">
      <alignment vertical="center"/>
    </xf>
    <xf numFmtId="0" fontId="18" fillId="0" borderId="74" xfId="0" applyFont="1" applyBorder="1" applyProtection="1">
      <alignment vertical="center"/>
    </xf>
    <xf numFmtId="0" fontId="18" fillId="0" borderId="0" xfId="0" applyFont="1" applyBorder="1" applyAlignment="1" applyProtection="1">
      <alignment horizontal="center" vertical="center" textRotation="255"/>
    </xf>
    <xf numFmtId="0" fontId="18" fillId="0" borderId="0" xfId="0" applyFont="1" applyFill="1" applyBorder="1" applyAlignment="1" applyProtection="1">
      <alignment vertical="center"/>
    </xf>
    <xf numFmtId="0" fontId="18" fillId="0" borderId="0" xfId="0" applyFont="1" applyFill="1" applyBorder="1" applyProtection="1">
      <alignment vertical="center"/>
    </xf>
    <xf numFmtId="0" fontId="18" fillId="3" borderId="39" xfId="0" applyFont="1" applyFill="1" applyBorder="1" applyAlignment="1" applyProtection="1">
      <alignment vertical="center"/>
    </xf>
    <xf numFmtId="0" fontId="18" fillId="3" borderId="40" xfId="0" applyFont="1" applyFill="1" applyBorder="1" applyAlignment="1" applyProtection="1">
      <alignment vertical="center"/>
    </xf>
    <xf numFmtId="0" fontId="18" fillId="3" borderId="43" xfId="0" applyFont="1" applyFill="1" applyBorder="1" applyAlignment="1" applyProtection="1">
      <alignment vertical="center"/>
    </xf>
    <xf numFmtId="38" fontId="18" fillId="0" borderId="0" xfId="4" applyFont="1" applyBorder="1" applyAlignment="1" applyProtection="1">
      <alignment horizontal="right" vertical="center"/>
    </xf>
    <xf numFmtId="0" fontId="38" fillId="0" borderId="0" xfId="0" applyFont="1" applyFill="1" applyAlignment="1" applyProtection="1">
      <alignment vertical="center"/>
    </xf>
    <xf numFmtId="0" fontId="22" fillId="3" borderId="61" xfId="0" applyFont="1" applyFill="1" applyBorder="1" applyAlignment="1" applyProtection="1">
      <alignment horizontal="center" vertical="center"/>
      <protection locked="0"/>
    </xf>
    <xf numFmtId="178" fontId="12" fillId="0" borderId="0" xfId="0" applyNumberFormat="1" applyFont="1" applyProtection="1">
      <alignment vertical="center"/>
    </xf>
    <xf numFmtId="177" fontId="12" fillId="0" borderId="0" xfId="4" applyNumberFormat="1" applyFont="1" applyFill="1" applyBorder="1" applyAlignment="1">
      <alignment horizontal="right" vertical="center" shrinkToFit="1"/>
    </xf>
    <xf numFmtId="0" fontId="13" fillId="0" borderId="0" xfId="0" applyFont="1" applyBorder="1" applyAlignment="1" applyProtection="1">
      <alignment vertical="center"/>
    </xf>
    <xf numFmtId="177" fontId="12" fillId="0" borderId="3" xfId="4" applyNumberFormat="1" applyFont="1" applyFill="1" applyBorder="1" applyAlignment="1" applyProtection="1">
      <alignment vertical="center" shrinkToFit="1"/>
      <protection locked="0"/>
    </xf>
    <xf numFmtId="0" fontId="13" fillId="0" borderId="4" xfId="0" applyFont="1" applyFill="1" applyBorder="1" applyAlignment="1">
      <alignment horizontal="center" vertical="center"/>
    </xf>
    <xf numFmtId="49" fontId="11" fillId="0" borderId="78" xfId="0" applyNumberFormat="1" applyFont="1" applyFill="1" applyBorder="1" applyAlignment="1">
      <alignment vertical="center" wrapText="1"/>
    </xf>
    <xf numFmtId="49" fontId="12" fillId="0" borderId="78" xfId="0" applyNumberFormat="1" applyFont="1" applyFill="1" applyBorder="1" applyAlignment="1">
      <alignment vertical="center" wrapText="1"/>
    </xf>
    <xf numFmtId="177" fontId="12" fillId="0" borderId="10" xfId="4" applyNumberFormat="1" applyFont="1" applyFill="1" applyBorder="1" applyAlignment="1" applyProtection="1">
      <alignment vertical="center" shrinkToFit="1"/>
      <protection locked="0"/>
    </xf>
    <xf numFmtId="0" fontId="11" fillId="0" borderId="0" xfId="0" applyFont="1" applyFill="1" applyBorder="1" applyAlignment="1">
      <alignment horizontal="left" vertical="center"/>
    </xf>
    <xf numFmtId="0" fontId="22" fillId="0" borderId="0" xfId="0" applyFont="1" applyFill="1" applyBorder="1" applyAlignment="1" applyProtection="1">
      <alignment horizontal="center" vertical="center"/>
      <protection locked="0"/>
    </xf>
    <xf numFmtId="49" fontId="11" fillId="0" borderId="0" xfId="0" applyNumberFormat="1" applyFont="1" applyFill="1" applyBorder="1" applyAlignment="1">
      <alignment vertical="center" wrapText="1"/>
    </xf>
    <xf numFmtId="0" fontId="22" fillId="3" borderId="23" xfId="0" applyFont="1" applyFill="1" applyBorder="1" applyAlignment="1" applyProtection="1">
      <alignment horizontal="center" vertical="center"/>
      <protection locked="0"/>
    </xf>
    <xf numFmtId="0" fontId="22" fillId="3" borderId="21" xfId="0" applyFont="1" applyFill="1" applyBorder="1" applyAlignment="1" applyProtection="1">
      <alignment horizontal="center" vertical="center"/>
      <protection locked="0"/>
    </xf>
    <xf numFmtId="176" fontId="13" fillId="0" borderId="0" xfId="0" applyNumberFormat="1" applyFont="1" applyBorder="1" applyAlignment="1" applyProtection="1">
      <alignment vertical="center"/>
    </xf>
    <xf numFmtId="176" fontId="19" fillId="0" borderId="0" xfId="0" applyNumberFormat="1" applyFont="1" applyBorder="1" applyAlignment="1" applyProtection="1">
      <alignment vertical="center"/>
    </xf>
    <xf numFmtId="0" fontId="14" fillId="0" borderId="0" xfId="0" applyFont="1" applyBorder="1" applyAlignment="1" applyProtection="1">
      <alignment horizontal="center" vertical="center"/>
    </xf>
    <xf numFmtId="0" fontId="13" fillId="0" borderId="0" xfId="0" applyFont="1" applyBorder="1" applyAlignment="1" applyProtection="1">
      <alignment vertical="center"/>
    </xf>
    <xf numFmtId="0" fontId="19" fillId="0" borderId="0" xfId="0" applyFont="1" applyBorder="1" applyAlignment="1" applyProtection="1">
      <alignment vertical="center"/>
    </xf>
    <xf numFmtId="0" fontId="20" fillId="0" borderId="0" xfId="0" applyFont="1" applyBorder="1" applyAlignment="1" applyProtection="1">
      <alignment horizontal="center" vertical="center"/>
    </xf>
    <xf numFmtId="0" fontId="42" fillId="0" borderId="0" xfId="0" applyFont="1" applyAlignment="1" applyProtection="1">
      <alignment horizontal="left" vertical="top"/>
    </xf>
    <xf numFmtId="0" fontId="25" fillId="0" borderId="29" xfId="0" applyFont="1" applyBorder="1" applyProtection="1">
      <alignment vertical="center"/>
    </xf>
    <xf numFmtId="0" fontId="13" fillId="0" borderId="86" xfId="0" applyFont="1" applyBorder="1" applyAlignment="1" applyProtection="1">
      <alignment horizontal="center" vertical="center"/>
    </xf>
    <xf numFmtId="0" fontId="13" fillId="0" borderId="63" xfId="0" applyFont="1" applyBorder="1" applyAlignment="1" applyProtection="1">
      <alignment horizontal="left" vertical="center"/>
    </xf>
    <xf numFmtId="0" fontId="13" fillId="0" borderId="63" xfId="0" applyFont="1" applyBorder="1" applyAlignment="1" applyProtection="1">
      <alignment horizontal="center" vertical="center"/>
    </xf>
    <xf numFmtId="0" fontId="13" fillId="0" borderId="64" xfId="0" applyFont="1" applyBorder="1" applyAlignment="1" applyProtection="1">
      <alignment horizontal="center" vertical="center"/>
    </xf>
    <xf numFmtId="0" fontId="13" fillId="0" borderId="14" xfId="0" applyFont="1" applyBorder="1" applyAlignment="1" applyProtection="1">
      <alignment horizontal="left" vertical="center"/>
    </xf>
    <xf numFmtId="0" fontId="13" fillId="0" borderId="14" xfId="0" applyFont="1" applyBorder="1" applyAlignment="1" applyProtection="1">
      <alignment horizontal="center" vertical="center"/>
    </xf>
    <xf numFmtId="0" fontId="13" fillId="0" borderId="15" xfId="0" applyFont="1" applyBorder="1" applyAlignment="1" applyProtection="1">
      <alignment horizontal="center" vertical="center"/>
    </xf>
    <xf numFmtId="0" fontId="13" fillId="0" borderId="88" xfId="0" applyFont="1" applyBorder="1" applyAlignment="1" applyProtection="1">
      <alignment horizontal="center" vertical="center"/>
    </xf>
    <xf numFmtId="0" fontId="13" fillId="0" borderId="77" xfId="0" applyFont="1" applyBorder="1" applyAlignment="1" applyProtection="1">
      <alignment horizontal="center" vertical="center"/>
    </xf>
    <xf numFmtId="0" fontId="13" fillId="0" borderId="89" xfId="0" applyFont="1" applyBorder="1" applyAlignment="1" applyProtection="1">
      <alignment horizontal="center" vertical="center"/>
    </xf>
    <xf numFmtId="0" fontId="0" fillId="4" borderId="20" xfId="0" applyFill="1" applyBorder="1" applyAlignment="1">
      <alignment horizontal="center" vertical="center"/>
    </xf>
    <xf numFmtId="0" fontId="0" fillId="0" borderId="90" xfId="0" applyBorder="1">
      <alignment vertical="center"/>
    </xf>
    <xf numFmtId="0" fontId="43" fillId="0" borderId="0" xfId="0" applyFont="1">
      <alignment vertical="center"/>
    </xf>
    <xf numFmtId="0" fontId="0" fillId="0" borderId="0" xfId="0" applyFont="1">
      <alignment vertical="center"/>
    </xf>
    <xf numFmtId="0" fontId="0" fillId="0" borderId="0" xfId="0" applyFill="1" applyBorder="1">
      <alignment vertical="center"/>
    </xf>
    <xf numFmtId="0" fontId="0" fillId="0" borderId="0" xfId="0" applyBorder="1">
      <alignment vertical="center"/>
    </xf>
    <xf numFmtId="38" fontId="0" fillId="0" borderId="0" xfId="4" applyFont="1" applyBorder="1">
      <alignment vertical="center"/>
    </xf>
    <xf numFmtId="0" fontId="0" fillId="0" borderId="0" xfId="0" applyAlignment="1">
      <alignment horizontal="right" vertical="center"/>
    </xf>
    <xf numFmtId="38" fontId="0" fillId="0" borderId="12" xfId="4" applyFont="1" applyBorder="1" applyAlignment="1">
      <alignment horizontal="right" vertical="center"/>
    </xf>
    <xf numFmtId="38" fontId="0" fillId="0" borderId="90" xfId="4" applyFont="1" applyBorder="1" applyAlignment="1">
      <alignment horizontal="right" vertical="center"/>
    </xf>
    <xf numFmtId="0" fontId="0" fillId="0" borderId="91" xfId="0" applyBorder="1">
      <alignment vertical="center"/>
    </xf>
    <xf numFmtId="0" fontId="0" fillId="0" borderId="92" xfId="0" applyBorder="1">
      <alignment vertical="center"/>
    </xf>
    <xf numFmtId="0" fontId="9" fillId="0" borderId="0" xfId="0" applyFont="1" applyFill="1" applyBorder="1" applyAlignment="1">
      <alignment horizontal="center" vertical="center"/>
    </xf>
    <xf numFmtId="0" fontId="13" fillId="0" borderId="2" xfId="0" applyFont="1" applyFill="1" applyBorder="1" applyAlignment="1">
      <alignment horizontal="center" vertical="center"/>
    </xf>
    <xf numFmtId="0" fontId="0" fillId="4" borderId="1" xfId="0" applyFill="1" applyBorder="1" applyAlignment="1">
      <alignment horizontal="center" vertical="center"/>
    </xf>
    <xf numFmtId="0" fontId="0" fillId="4" borderId="22" xfId="0" applyFill="1" applyBorder="1" applyAlignment="1">
      <alignment horizontal="center" vertical="center"/>
    </xf>
    <xf numFmtId="38" fontId="0" fillId="0" borderId="93" xfId="4" applyFont="1" applyBorder="1" applyAlignment="1">
      <alignment horizontal="right" vertical="center"/>
    </xf>
    <xf numFmtId="38" fontId="0" fillId="0" borderId="13" xfId="4" applyFont="1" applyBorder="1" applyAlignment="1">
      <alignment horizontal="right" vertical="center"/>
    </xf>
    <xf numFmtId="38" fontId="0" fillId="0" borderId="92" xfId="4" applyFont="1" applyBorder="1" applyAlignment="1">
      <alignment horizontal="right" vertical="center"/>
    </xf>
    <xf numFmtId="38" fontId="0" fillId="0" borderId="95" xfId="4" applyFont="1" applyBorder="1" applyAlignment="1">
      <alignment horizontal="right" vertical="center"/>
    </xf>
    <xf numFmtId="0" fontId="0" fillId="0" borderId="97" xfId="0" applyBorder="1" applyAlignment="1">
      <alignment vertical="center" shrinkToFit="1"/>
    </xf>
    <xf numFmtId="38" fontId="0" fillId="0" borderId="97" xfId="4" applyFont="1" applyBorder="1" applyAlignment="1">
      <alignment horizontal="right" vertical="center"/>
    </xf>
    <xf numFmtId="38" fontId="0" fillId="0" borderId="98" xfId="4" applyFont="1" applyBorder="1" applyAlignment="1">
      <alignment horizontal="right" vertical="center"/>
    </xf>
    <xf numFmtId="0" fontId="0" fillId="0" borderId="100" xfId="0" applyBorder="1">
      <alignment vertical="center"/>
    </xf>
    <xf numFmtId="38" fontId="0" fillId="0" borderId="100" xfId="4" applyFont="1" applyBorder="1" applyAlignment="1">
      <alignment horizontal="right" vertical="center"/>
    </xf>
    <xf numFmtId="38" fontId="0" fillId="0" borderId="101" xfId="4" applyFont="1" applyBorder="1" applyAlignment="1">
      <alignment horizontal="right" vertical="center"/>
    </xf>
    <xf numFmtId="0" fontId="0" fillId="0" borderId="102" xfId="0" applyBorder="1">
      <alignment vertical="center"/>
    </xf>
    <xf numFmtId="38" fontId="0" fillId="0" borderId="102" xfId="4" applyFont="1" applyBorder="1" applyAlignment="1">
      <alignment horizontal="right" vertical="center"/>
    </xf>
    <xf numFmtId="38" fontId="0" fillId="0" borderId="17" xfId="4" applyFont="1" applyBorder="1" applyAlignment="1">
      <alignment horizontal="right" vertical="center"/>
    </xf>
    <xf numFmtId="0" fontId="0" fillId="0" borderId="97" xfId="0" applyBorder="1">
      <alignment vertical="center"/>
    </xf>
    <xf numFmtId="0" fontId="0" fillId="0" borderId="99" xfId="0" applyBorder="1">
      <alignment vertical="center"/>
    </xf>
    <xf numFmtId="38" fontId="0" fillId="0" borderId="99" xfId="4" applyFont="1" applyBorder="1" applyAlignment="1">
      <alignment horizontal="right" vertical="center"/>
    </xf>
    <xf numFmtId="38" fontId="0" fillId="0" borderId="9" xfId="4" applyFont="1" applyBorder="1" applyAlignment="1">
      <alignment horizontal="right" vertical="center"/>
    </xf>
    <xf numFmtId="177" fontId="12" fillId="0" borderId="8" xfId="4" applyNumberFormat="1" applyFont="1" applyFill="1" applyBorder="1" applyAlignment="1" applyProtection="1">
      <alignment vertical="center" shrinkToFit="1"/>
      <protection locked="0"/>
    </xf>
    <xf numFmtId="49" fontId="12" fillId="0" borderId="50" xfId="0" applyNumberFormat="1" applyFont="1" applyFill="1" applyBorder="1" applyAlignment="1">
      <alignment vertical="center" wrapText="1"/>
    </xf>
    <xf numFmtId="0" fontId="17" fillId="0" borderId="0" xfId="0" applyFont="1" applyBorder="1" applyAlignment="1" applyProtection="1">
      <alignment horizontal="center" vertical="center"/>
    </xf>
    <xf numFmtId="0" fontId="14" fillId="0" borderId="40" xfId="0" applyFont="1" applyBorder="1" applyAlignment="1" applyProtection="1">
      <alignment horizontal="center" vertical="center" wrapText="1"/>
    </xf>
    <xf numFmtId="0" fontId="14" fillId="0" borderId="43" xfId="0" applyFont="1" applyBorder="1" applyAlignment="1" applyProtection="1">
      <alignment horizontal="center" vertical="center" wrapText="1"/>
    </xf>
    <xf numFmtId="0" fontId="17" fillId="0" borderId="42" xfId="0" applyFont="1" applyBorder="1" applyAlignment="1" applyProtection="1">
      <alignment horizontal="center" vertical="center" shrinkToFit="1"/>
    </xf>
    <xf numFmtId="0" fontId="17" fillId="0" borderId="40" xfId="0" applyFont="1" applyBorder="1" applyAlignment="1" applyProtection="1">
      <alignment horizontal="center" vertical="center" shrinkToFit="1"/>
    </xf>
    <xf numFmtId="0" fontId="17" fillId="0" borderId="41" xfId="0" applyFont="1" applyBorder="1" applyAlignment="1" applyProtection="1">
      <alignment horizontal="center" vertical="center" shrinkToFit="1"/>
    </xf>
    <xf numFmtId="0" fontId="13" fillId="0" borderId="45" xfId="0" applyFont="1" applyBorder="1" applyAlignment="1" applyProtection="1">
      <alignment horizontal="center" vertical="center"/>
    </xf>
    <xf numFmtId="0" fontId="13" fillId="0" borderId="37" xfId="0" applyFont="1" applyBorder="1" applyAlignment="1" applyProtection="1">
      <alignment horizontal="center" vertical="center"/>
    </xf>
    <xf numFmtId="0" fontId="13" fillId="0" borderId="46" xfId="0" applyFont="1" applyBorder="1" applyAlignment="1" applyProtection="1">
      <alignment horizontal="center" vertical="center"/>
    </xf>
    <xf numFmtId="0" fontId="13" fillId="0" borderId="34" xfId="0" applyFont="1" applyBorder="1" applyAlignment="1" applyProtection="1">
      <alignment horizontal="center" vertical="center" textRotation="255"/>
    </xf>
    <xf numFmtId="0" fontId="13" fillId="0" borderId="0" xfId="0" applyFont="1" applyBorder="1" applyAlignment="1" applyProtection="1">
      <alignment vertical="center"/>
    </xf>
    <xf numFmtId="0" fontId="14" fillId="0" borderId="0" xfId="0" applyFont="1" applyBorder="1" applyAlignment="1" applyProtection="1">
      <alignment horizontal="center" vertical="center"/>
    </xf>
    <xf numFmtId="176" fontId="13" fillId="0" borderId="0" xfId="0" applyNumberFormat="1" applyFont="1" applyBorder="1" applyAlignment="1" applyProtection="1">
      <alignment vertical="center"/>
    </xf>
    <xf numFmtId="0" fontId="13" fillId="0" borderId="39" xfId="0" applyFont="1" applyBorder="1" applyAlignment="1" applyProtection="1">
      <alignment horizontal="center" vertical="center"/>
    </xf>
    <xf numFmtId="0" fontId="13" fillId="0" borderId="40" xfId="0" applyFont="1" applyBorder="1" applyAlignment="1" applyProtection="1">
      <alignment horizontal="center" vertical="center"/>
    </xf>
    <xf numFmtId="0" fontId="13" fillId="0" borderId="41" xfId="0" applyFont="1" applyBorder="1" applyAlignment="1" applyProtection="1">
      <alignment horizontal="center" vertical="center"/>
    </xf>
    <xf numFmtId="0" fontId="13" fillId="0" borderId="85" xfId="0" applyFont="1" applyBorder="1" applyAlignment="1" applyProtection="1">
      <alignment horizontal="center" vertical="center" textRotation="255"/>
    </xf>
    <xf numFmtId="0" fontId="13" fillId="0" borderId="87" xfId="0" applyFont="1" applyBorder="1" applyAlignment="1" applyProtection="1">
      <alignment horizontal="center" vertical="center" textRotation="255"/>
    </xf>
    <xf numFmtId="0" fontId="14" fillId="0" borderId="13" xfId="0" applyFont="1" applyBorder="1" applyAlignment="1" applyProtection="1">
      <alignment vertical="center"/>
    </xf>
    <xf numFmtId="0" fontId="14" fillId="0" borderId="14" xfId="0" applyFont="1" applyBorder="1" applyAlignment="1" applyProtection="1">
      <alignment vertical="center"/>
    </xf>
    <xf numFmtId="0" fontId="14" fillId="0" borderId="18"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38" fontId="14" fillId="0" borderId="13" xfId="4" applyFont="1" applyBorder="1" applyAlignment="1" applyProtection="1">
      <alignment vertical="center"/>
    </xf>
    <xf numFmtId="38" fontId="14" fillId="0" borderId="14" xfId="4" applyFont="1" applyBorder="1" applyAlignment="1" applyProtection="1">
      <alignment vertical="center"/>
    </xf>
    <xf numFmtId="0" fontId="14" fillId="0" borderId="42" xfId="0" applyFont="1" applyBorder="1" applyAlignment="1" applyProtection="1">
      <alignment vertical="center"/>
    </xf>
    <xf numFmtId="0" fontId="14" fillId="0" borderId="40" xfId="0" applyFont="1" applyBorder="1" applyAlignment="1" applyProtection="1">
      <alignment vertical="center"/>
    </xf>
    <xf numFmtId="0" fontId="14" fillId="0" borderId="40" xfId="0" applyFont="1" applyBorder="1" applyAlignment="1" applyProtection="1">
      <alignment horizontal="center" vertical="center"/>
    </xf>
    <xf numFmtId="0" fontId="14" fillId="0" borderId="41" xfId="0" applyFont="1" applyBorder="1" applyAlignment="1" applyProtection="1">
      <alignment horizontal="center" vertical="center"/>
    </xf>
    <xf numFmtId="176" fontId="19" fillId="0" borderId="0" xfId="0" applyNumberFormat="1" applyFont="1" applyBorder="1" applyAlignment="1" applyProtection="1">
      <alignment vertical="center"/>
    </xf>
    <xf numFmtId="0" fontId="18" fillId="3" borderId="0" xfId="0" applyFont="1" applyFill="1" applyAlignment="1" applyProtection="1">
      <alignment horizontal="center" vertical="center"/>
      <protection locked="0"/>
    </xf>
    <xf numFmtId="0" fontId="18" fillId="0" borderId="4" xfId="0" applyFont="1" applyBorder="1" applyAlignment="1" applyProtection="1">
      <alignment horizontal="center" vertical="center"/>
    </xf>
    <xf numFmtId="0" fontId="18" fillId="0" borderId="32"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58" xfId="0" applyFont="1" applyBorder="1" applyAlignment="1" applyProtection="1">
      <alignment horizontal="center" vertical="center"/>
    </xf>
    <xf numFmtId="0" fontId="18" fillId="0" borderId="62" xfId="0" applyFont="1" applyBorder="1" applyAlignment="1" applyProtection="1">
      <alignment horizontal="center" vertical="center"/>
    </xf>
    <xf numFmtId="0" fontId="18" fillId="3" borderId="6" xfId="0" applyFont="1" applyFill="1" applyBorder="1" applyAlignment="1" applyProtection="1">
      <alignment horizontal="left" vertical="center"/>
      <protection locked="0"/>
    </xf>
    <xf numFmtId="0" fontId="18" fillId="3" borderId="73" xfId="0" applyFont="1" applyFill="1" applyBorder="1" applyAlignment="1" applyProtection="1">
      <alignment horizontal="left" vertical="center"/>
      <protection locked="0"/>
    </xf>
    <xf numFmtId="0" fontId="18" fillId="3" borderId="63" xfId="0" applyFont="1" applyFill="1" applyBorder="1" applyAlignment="1" applyProtection="1">
      <alignment horizontal="left" vertical="center"/>
      <protection locked="0"/>
    </xf>
    <xf numFmtId="0" fontId="18" fillId="3" borderId="68" xfId="0" applyFont="1" applyFill="1" applyBorder="1" applyAlignment="1" applyProtection="1">
      <alignment horizontal="left" vertical="center"/>
      <protection locked="0"/>
    </xf>
    <xf numFmtId="0" fontId="18" fillId="3" borderId="31" xfId="0" applyFont="1" applyFill="1" applyBorder="1" applyAlignment="1" applyProtection="1">
      <alignment horizontal="left" vertical="center"/>
      <protection locked="0"/>
    </xf>
    <xf numFmtId="0" fontId="18" fillId="3" borderId="58" xfId="0" applyFont="1" applyFill="1" applyBorder="1" applyAlignment="1" applyProtection="1">
      <alignment horizontal="left" vertical="center"/>
      <protection locked="0"/>
    </xf>
    <xf numFmtId="0" fontId="18" fillId="3" borderId="62" xfId="0"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18" fillId="3" borderId="3" xfId="0" applyFont="1" applyFill="1" applyBorder="1" applyAlignment="1" applyProtection="1">
      <alignment horizontal="left" vertical="center"/>
      <protection locked="0"/>
    </xf>
    <xf numFmtId="49" fontId="18" fillId="3" borderId="2" xfId="0" applyNumberFormat="1" applyFont="1" applyFill="1" applyBorder="1" applyAlignment="1" applyProtection="1">
      <alignment horizontal="left" vertical="center"/>
      <protection locked="0"/>
    </xf>
    <xf numFmtId="49" fontId="18" fillId="3" borderId="3" xfId="0" applyNumberFormat="1" applyFont="1" applyFill="1" applyBorder="1" applyAlignment="1" applyProtection="1">
      <alignment horizontal="left" vertical="center"/>
      <protection locked="0"/>
    </xf>
    <xf numFmtId="0" fontId="18" fillId="3" borderId="59" xfId="0" applyFont="1" applyFill="1" applyBorder="1" applyAlignment="1" applyProtection="1">
      <alignment horizontal="left" vertical="center"/>
      <protection locked="0"/>
    </xf>
    <xf numFmtId="0" fontId="18" fillId="3" borderId="56" xfId="0"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shrinkToFit="1"/>
      <protection locked="0"/>
    </xf>
    <xf numFmtId="0" fontId="18" fillId="3" borderId="56" xfId="0" applyFont="1" applyFill="1" applyBorder="1" applyAlignment="1" applyProtection="1">
      <alignment horizontal="left" vertical="center" shrinkToFit="1"/>
      <protection locked="0"/>
    </xf>
    <xf numFmtId="0" fontId="18" fillId="0" borderId="57"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8" xfId="0" applyFont="1" applyBorder="1" applyAlignment="1" applyProtection="1">
      <alignment horizontal="center" vertical="center"/>
    </xf>
    <xf numFmtId="0" fontId="19" fillId="0" borderId="0" xfId="0" applyFont="1" applyBorder="1" applyAlignment="1" applyProtection="1">
      <alignment vertical="center"/>
    </xf>
    <xf numFmtId="0" fontId="20" fillId="0" borderId="0" xfId="0" applyFont="1" applyBorder="1" applyAlignment="1" applyProtection="1">
      <alignment horizontal="center" vertical="center"/>
    </xf>
    <xf numFmtId="38" fontId="26" fillId="0" borderId="13" xfId="4" applyFont="1" applyBorder="1" applyAlignment="1" applyProtection="1">
      <alignment vertical="center"/>
    </xf>
    <xf numFmtId="38" fontId="26" fillId="0" borderId="14" xfId="4" applyFont="1" applyBorder="1" applyAlignment="1" applyProtection="1">
      <alignment vertical="center"/>
    </xf>
    <xf numFmtId="0" fontId="18" fillId="0" borderId="0" xfId="0" applyFont="1" applyFill="1" applyAlignment="1" applyProtection="1">
      <alignment horizontal="center" vertical="center"/>
      <protection locked="0"/>
    </xf>
    <xf numFmtId="0" fontId="13" fillId="0" borderId="34" xfId="0" applyFont="1" applyBorder="1" applyAlignment="1" applyProtection="1">
      <alignment horizontal="center" vertical="center" textRotation="255" shrinkToFit="1"/>
    </xf>
    <xf numFmtId="0" fontId="18" fillId="0" borderId="40" xfId="0" applyFont="1" applyBorder="1" applyAlignment="1" applyProtection="1">
      <alignment horizontal="center" vertical="center"/>
    </xf>
    <xf numFmtId="0" fontId="18" fillId="0" borderId="43" xfId="0" applyFont="1" applyBorder="1" applyAlignment="1" applyProtection="1">
      <alignment horizontal="center" vertical="center"/>
    </xf>
    <xf numFmtId="38" fontId="18" fillId="0" borderId="42" xfId="4" applyFont="1" applyBorder="1" applyAlignment="1" applyProtection="1">
      <alignment horizontal="right" vertical="center"/>
    </xf>
    <xf numFmtId="38" fontId="18" fillId="0" borderId="40" xfId="4" applyFont="1" applyBorder="1" applyAlignment="1" applyProtection="1">
      <alignment horizontal="right" vertical="center"/>
    </xf>
    <xf numFmtId="0" fontId="18" fillId="0" borderId="39" xfId="0" applyFont="1" applyBorder="1" applyAlignment="1" applyProtection="1">
      <alignment horizontal="center" vertical="center"/>
    </xf>
    <xf numFmtId="0" fontId="18" fillId="3" borderId="39" xfId="0" applyFont="1" applyFill="1" applyBorder="1" applyAlignment="1" applyProtection="1">
      <alignment horizontal="center" vertical="center"/>
    </xf>
    <xf numFmtId="0" fontId="18" fillId="3" borderId="43" xfId="0" applyFont="1" applyFill="1" applyBorder="1" applyAlignment="1" applyProtection="1">
      <alignment horizontal="center" vertical="center"/>
    </xf>
    <xf numFmtId="0" fontId="18" fillId="3" borderId="40" xfId="0" applyFont="1" applyFill="1" applyBorder="1" applyAlignment="1" applyProtection="1">
      <alignment horizontal="center" vertical="center"/>
    </xf>
    <xf numFmtId="0" fontId="26" fillId="0" borderId="14" xfId="0" applyFont="1" applyBorder="1" applyAlignment="1" applyProtection="1">
      <alignment horizontal="center" vertical="center"/>
    </xf>
    <xf numFmtId="0" fontId="26" fillId="0" borderId="15" xfId="0" applyFont="1" applyBorder="1" applyAlignment="1" applyProtection="1">
      <alignment horizontal="center" vertical="center"/>
    </xf>
    <xf numFmtId="0" fontId="14" fillId="0" borderId="17" xfId="0" applyFont="1" applyBorder="1" applyAlignment="1" applyProtection="1">
      <alignment vertical="center"/>
    </xf>
    <xf numFmtId="0" fontId="14" fillId="0" borderId="18" xfId="0" applyFont="1" applyBorder="1" applyAlignment="1" applyProtection="1">
      <alignment vertical="center"/>
    </xf>
    <xf numFmtId="38" fontId="14" fillId="0" borderId="17" xfId="4" applyFont="1" applyBorder="1" applyAlignment="1" applyProtection="1">
      <alignment vertical="center"/>
    </xf>
    <xf numFmtId="38" fontId="14" fillId="0" borderId="18" xfId="4" applyFont="1" applyBorder="1" applyAlignment="1" applyProtection="1">
      <alignment vertical="center"/>
    </xf>
    <xf numFmtId="38" fontId="14" fillId="0" borderId="42" xfId="4" applyFont="1" applyBorder="1" applyAlignment="1" applyProtection="1">
      <alignment vertical="center"/>
    </xf>
    <xf numFmtId="38" fontId="14" fillId="0" borderId="40" xfId="4" applyFont="1" applyBorder="1" applyAlignment="1" applyProtection="1">
      <alignment vertical="center"/>
    </xf>
    <xf numFmtId="0" fontId="18" fillId="0" borderId="41" xfId="0" applyFont="1" applyBorder="1" applyAlignment="1" applyProtection="1">
      <alignment horizontal="center" vertical="center"/>
    </xf>
    <xf numFmtId="0" fontId="18" fillId="0" borderId="0" xfId="0" applyFont="1" applyAlignment="1" applyProtection="1">
      <alignment horizontal="left" vertical="center" wrapText="1"/>
    </xf>
    <xf numFmtId="0" fontId="13" fillId="0" borderId="42" xfId="0" applyNumberFormat="1" applyFont="1" applyBorder="1" applyAlignment="1" applyProtection="1">
      <alignment horizontal="right" vertical="center"/>
    </xf>
    <xf numFmtId="0" fontId="13" fillId="0" borderId="40" xfId="0" applyNumberFormat="1" applyFont="1" applyBorder="1" applyAlignment="1" applyProtection="1">
      <alignment horizontal="right" vertical="center"/>
    </xf>
    <xf numFmtId="0" fontId="17" fillId="0" borderId="0" xfId="0" applyFont="1" applyBorder="1" applyAlignment="1" applyProtection="1">
      <alignment horizontal="center" vertical="center" shrinkToFit="1"/>
    </xf>
    <xf numFmtId="38" fontId="13" fillId="0" borderId="42" xfId="4" applyFont="1" applyBorder="1" applyAlignment="1" applyProtection="1">
      <alignment horizontal="right" vertical="center"/>
    </xf>
    <xf numFmtId="38" fontId="13" fillId="0" borderId="40" xfId="4" applyFont="1" applyBorder="1" applyAlignment="1" applyProtection="1">
      <alignment horizontal="right" vertical="center"/>
    </xf>
    <xf numFmtId="0" fontId="26" fillId="0" borderId="13" xfId="0" applyFont="1" applyBorder="1" applyAlignment="1" applyProtection="1">
      <alignment vertical="center"/>
    </xf>
    <xf numFmtId="0" fontId="26" fillId="0" borderId="14" xfId="0" applyFont="1" applyBorder="1" applyAlignment="1" applyProtection="1">
      <alignment vertical="center"/>
    </xf>
    <xf numFmtId="0" fontId="18" fillId="0" borderId="63" xfId="0" applyFont="1" applyBorder="1" applyAlignment="1" applyProtection="1">
      <alignment horizontal="center" vertical="center"/>
    </xf>
    <xf numFmtId="0" fontId="18" fillId="0" borderId="6" xfId="0" applyFont="1" applyBorder="1" applyAlignment="1" applyProtection="1">
      <alignment horizontal="center" vertical="center"/>
    </xf>
    <xf numFmtId="0" fontId="18" fillId="0" borderId="1" xfId="0" applyFont="1" applyBorder="1" applyAlignment="1" applyProtection="1">
      <alignment horizontal="center" vertical="center"/>
    </xf>
    <xf numFmtId="49" fontId="18" fillId="3" borderId="11" xfId="0" applyNumberFormat="1" applyFont="1" applyFill="1" applyBorder="1" applyAlignment="1" applyProtection="1">
      <alignment horizontal="left" vertical="center"/>
      <protection locked="0"/>
    </xf>
    <xf numFmtId="0" fontId="18" fillId="0" borderId="61" xfId="0" applyFont="1" applyBorder="1" applyAlignment="1" applyProtection="1">
      <alignment horizontal="center" vertical="center" textRotation="255"/>
    </xf>
    <xf numFmtId="0" fontId="18" fillId="0" borderId="75" xfId="0" applyFont="1" applyBorder="1" applyAlignment="1" applyProtection="1">
      <alignment horizontal="center" vertical="center" textRotation="255"/>
    </xf>
    <xf numFmtId="0" fontId="18" fillId="0" borderId="23" xfId="0" applyFont="1" applyBorder="1" applyAlignment="1" applyProtection="1">
      <alignment horizontal="center" vertical="center" textRotation="255"/>
    </xf>
    <xf numFmtId="0" fontId="18" fillId="0" borderId="0" xfId="0" applyFont="1" applyAlignment="1" applyProtection="1">
      <alignment horizontal="center" vertical="center"/>
    </xf>
    <xf numFmtId="0" fontId="13" fillId="0" borderId="0" xfId="0" applyFont="1" applyAlignment="1" applyProtection="1">
      <alignment horizontal="center" vertical="center"/>
    </xf>
    <xf numFmtId="0" fontId="18" fillId="0" borderId="39" xfId="0" applyFont="1" applyFill="1" applyBorder="1" applyAlignment="1" applyProtection="1">
      <alignment horizontal="center" vertical="center"/>
    </xf>
    <xf numFmtId="0" fontId="18" fillId="0" borderId="40" xfId="0" applyFont="1" applyFill="1" applyBorder="1" applyAlignment="1" applyProtection="1">
      <alignment horizontal="center" vertical="center"/>
    </xf>
    <xf numFmtId="0" fontId="18" fillId="0" borderId="43" xfId="0" applyFont="1" applyFill="1" applyBorder="1" applyAlignment="1" applyProtection="1">
      <alignment horizontal="center" vertical="center"/>
    </xf>
    <xf numFmtId="0" fontId="32" fillId="0" borderId="0" xfId="0" applyFont="1" applyAlignment="1" applyProtection="1">
      <alignment horizontal="center" vertical="center"/>
    </xf>
    <xf numFmtId="0" fontId="33" fillId="0" borderId="0" xfId="0" applyFont="1" applyAlignment="1" applyProtection="1">
      <alignment horizontal="center" vertical="center"/>
    </xf>
    <xf numFmtId="0" fontId="0" fillId="0" borderId="20" xfId="0" applyBorder="1" applyAlignment="1">
      <alignment horizontal="center" vertical="center" textRotation="255" shrinkToFit="1"/>
    </xf>
    <xf numFmtId="38" fontId="0" fillId="4" borderId="94" xfId="4" applyFont="1" applyFill="1" applyBorder="1" applyAlignment="1">
      <alignment horizontal="right" vertical="center"/>
    </xf>
    <xf numFmtId="38" fontId="0" fillId="4" borderId="96" xfId="4" applyFont="1" applyFill="1" applyBorder="1" applyAlignment="1">
      <alignment horizontal="right" vertical="center"/>
    </xf>
    <xf numFmtId="0" fontId="0" fillId="0" borderId="12" xfId="0" applyBorder="1" applyAlignment="1">
      <alignment vertical="center" textRotation="255"/>
    </xf>
    <xf numFmtId="0" fontId="0" fillId="0" borderId="91" xfId="0" applyBorder="1" applyAlignment="1">
      <alignment vertical="center" textRotation="255"/>
    </xf>
    <xf numFmtId="0" fontId="0" fillId="0" borderId="99" xfId="0" applyBorder="1" applyAlignment="1">
      <alignment vertical="center" textRotation="255"/>
    </xf>
    <xf numFmtId="38" fontId="0" fillId="4" borderId="75" xfId="4" applyFont="1" applyFill="1" applyBorder="1" applyAlignment="1">
      <alignment horizontal="right" vertical="center"/>
    </xf>
    <xf numFmtId="38" fontId="0" fillId="4" borderId="23" xfId="4" applyFont="1" applyFill="1" applyBorder="1" applyAlignment="1">
      <alignment horizontal="right" vertical="center"/>
    </xf>
    <xf numFmtId="0" fontId="0" fillId="0" borderId="7" xfId="0" applyBorder="1" applyAlignment="1">
      <alignment horizontal="center" vertical="center"/>
    </xf>
    <xf numFmtId="0" fontId="0" fillId="4" borderId="20" xfId="0" applyFill="1" applyBorder="1" applyAlignment="1">
      <alignment horizontal="center" vertical="center"/>
    </xf>
    <xf numFmtId="0" fontId="0" fillId="0" borderId="20" xfId="0" applyBorder="1" applyAlignment="1">
      <alignment horizontal="center" vertical="center" textRotation="255"/>
    </xf>
    <xf numFmtId="0" fontId="11" fillId="0" borderId="2" xfId="0" applyFont="1" applyFill="1" applyBorder="1" applyAlignment="1">
      <alignment horizontal="left" vertical="center"/>
    </xf>
    <xf numFmtId="0" fontId="11" fillId="0" borderId="56" xfId="0" applyFont="1" applyFill="1" applyBorder="1" applyAlignment="1">
      <alignment horizontal="left" vertical="center"/>
    </xf>
    <xf numFmtId="0" fontId="36" fillId="0" borderId="0" xfId="0" applyFont="1" applyFill="1" applyAlignment="1">
      <alignment horizontal="right" vertical="center"/>
    </xf>
    <xf numFmtId="38" fontId="12" fillId="0" borderId="39" xfId="4" applyFont="1" applyFill="1" applyBorder="1" applyAlignment="1">
      <alignment horizontal="center" vertical="center" wrapText="1"/>
    </xf>
    <xf numFmtId="38" fontId="12" fillId="0" borderId="40" xfId="4" applyFont="1" applyFill="1" applyBorder="1" applyAlignment="1">
      <alignment horizontal="center" vertical="center"/>
    </xf>
    <xf numFmtId="38" fontId="12" fillId="0" borderId="42" xfId="4" applyFont="1" applyFill="1" applyBorder="1" applyAlignment="1">
      <alignment horizontal="right" vertical="center"/>
    </xf>
    <xf numFmtId="38" fontId="12" fillId="0" borderId="40" xfId="4" applyFont="1" applyFill="1" applyBorder="1" applyAlignment="1">
      <alignment horizontal="right" vertical="center"/>
    </xf>
    <xf numFmtId="0" fontId="12" fillId="0" borderId="40" xfId="0" applyFont="1" applyFill="1" applyBorder="1" applyAlignment="1">
      <alignment horizontal="center" vertical="center"/>
    </xf>
    <xf numFmtId="0" fontId="12" fillId="0" borderId="43"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3"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44" xfId="0" applyFont="1" applyFill="1" applyBorder="1" applyAlignment="1">
      <alignment horizontal="left" vertical="center" wrapText="1"/>
    </xf>
    <xf numFmtId="49" fontId="11" fillId="0" borderId="78"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2" fillId="0" borderId="80" xfId="0" applyNumberFormat="1" applyFont="1" applyFill="1" applyBorder="1" applyAlignment="1">
      <alignment horizontal="left" vertical="center" wrapText="1"/>
    </xf>
    <xf numFmtId="49" fontId="12" fillId="0" borderId="52" xfId="0" applyNumberFormat="1" applyFont="1" applyFill="1" applyBorder="1" applyAlignment="1">
      <alignment horizontal="left" vertical="center" wrapText="1"/>
    </xf>
    <xf numFmtId="38" fontId="12" fillId="0" borderId="65" xfId="4" applyFont="1" applyFill="1" applyBorder="1" applyAlignment="1">
      <alignment horizontal="right" vertical="center"/>
    </xf>
    <xf numFmtId="38" fontId="12" fillId="0" borderId="52" xfId="4" applyFont="1" applyFill="1" applyBorder="1" applyAlignment="1">
      <alignment horizontal="right" vertical="center"/>
    </xf>
    <xf numFmtId="0" fontId="12" fillId="0" borderId="52" xfId="0" applyFont="1" applyFill="1" applyBorder="1" applyAlignment="1">
      <alignment horizontal="center" vertical="center"/>
    </xf>
    <xf numFmtId="0" fontId="12" fillId="0" borderId="53" xfId="0" applyFont="1" applyFill="1" applyBorder="1" applyAlignment="1">
      <alignment horizontal="center" vertical="center"/>
    </xf>
    <xf numFmtId="178" fontId="14" fillId="0" borderId="57" xfId="0" applyNumberFormat="1" applyFont="1" applyFill="1" applyBorder="1" applyAlignment="1">
      <alignment horizontal="right" vertical="center" shrinkToFit="1"/>
    </xf>
    <xf numFmtId="178" fontId="14" fillId="0" borderId="58" xfId="0" applyNumberFormat="1" applyFont="1" applyFill="1" applyBorder="1" applyAlignment="1">
      <alignment horizontal="right" vertical="center" shrinkToFit="1"/>
    </xf>
    <xf numFmtId="0" fontId="14" fillId="0" borderId="57"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58" xfId="0" applyFont="1" applyFill="1" applyBorder="1" applyAlignment="1">
      <alignment horizontal="center" vertical="center"/>
    </xf>
    <xf numFmtId="177" fontId="12" fillId="0" borderId="103" xfId="4" applyNumberFormat="1" applyFont="1" applyFill="1" applyBorder="1" applyAlignment="1" applyProtection="1">
      <alignment horizontal="center" vertical="center" shrinkToFit="1"/>
      <protection locked="0"/>
    </xf>
    <xf numFmtId="177" fontId="12" fillId="0" borderId="104" xfId="4" applyNumberFormat="1" applyFont="1" applyFill="1" applyBorder="1" applyAlignment="1" applyProtection="1">
      <alignment horizontal="center" vertical="center" shrinkToFit="1"/>
      <protection locked="0"/>
    </xf>
    <xf numFmtId="177" fontId="12" fillId="0" borderId="105" xfId="4" applyNumberFormat="1" applyFont="1" applyFill="1" applyBorder="1" applyAlignment="1" applyProtection="1">
      <alignment horizontal="center" vertical="center" shrinkToFit="1"/>
      <protection locked="0"/>
    </xf>
    <xf numFmtId="177" fontId="12" fillId="0" borderId="106" xfId="4" applyNumberFormat="1" applyFont="1" applyFill="1" applyBorder="1" applyAlignment="1" applyProtection="1">
      <alignment horizontal="center" vertical="center" shrinkToFit="1"/>
      <protection locked="0"/>
    </xf>
    <xf numFmtId="177" fontId="12" fillId="0" borderId="107" xfId="4" applyNumberFormat="1" applyFont="1" applyFill="1" applyBorder="1" applyAlignment="1" applyProtection="1">
      <alignment horizontal="center" vertical="center" shrinkToFit="1"/>
      <protection locked="0"/>
    </xf>
    <xf numFmtId="177" fontId="12" fillId="0" borderId="108" xfId="4" applyNumberFormat="1" applyFont="1" applyFill="1" applyBorder="1" applyAlignment="1" applyProtection="1">
      <alignment horizontal="center" vertical="center" shrinkToFit="1"/>
      <protection locked="0"/>
    </xf>
    <xf numFmtId="177" fontId="12" fillId="0" borderId="109" xfId="4" applyNumberFormat="1" applyFont="1" applyFill="1" applyBorder="1" applyAlignment="1" applyProtection="1">
      <alignment horizontal="center" vertical="center" shrinkToFit="1"/>
      <protection locked="0"/>
    </xf>
    <xf numFmtId="177" fontId="12" fillId="0" borderId="110" xfId="4" applyNumberFormat="1" applyFont="1" applyFill="1" applyBorder="1" applyAlignment="1" applyProtection="1">
      <alignment horizontal="center" vertical="center" shrinkToFit="1"/>
      <protection locked="0"/>
    </xf>
    <xf numFmtId="177" fontId="12" fillId="0" borderId="111" xfId="4" applyNumberFormat="1" applyFont="1" applyFill="1" applyBorder="1" applyAlignment="1" applyProtection="1">
      <alignment horizontal="center" vertical="center" shrinkToFit="1"/>
      <protection locked="0"/>
    </xf>
    <xf numFmtId="0" fontId="12" fillId="0" borderId="39" xfId="0" applyFont="1" applyFill="1" applyBorder="1" applyAlignment="1">
      <alignment horizontal="center" vertical="center"/>
    </xf>
    <xf numFmtId="0" fontId="12" fillId="0" borderId="41" xfId="0" applyFont="1" applyFill="1" applyBorder="1" applyAlignment="1">
      <alignment horizontal="center" vertical="center"/>
    </xf>
    <xf numFmtId="0" fontId="9" fillId="0" borderId="66" xfId="0" applyFont="1" applyFill="1" applyBorder="1" applyAlignment="1" applyProtection="1">
      <alignment horizontal="left" vertical="center" wrapText="1" shrinkToFit="1"/>
      <protection locked="0"/>
    </xf>
    <xf numFmtId="0" fontId="9" fillId="0" borderId="0" xfId="0" applyFont="1" applyFill="1" applyBorder="1" applyAlignment="1" applyProtection="1">
      <alignment horizontal="left" vertical="center" wrapText="1" shrinkToFit="1"/>
      <protection locked="0"/>
    </xf>
    <xf numFmtId="0" fontId="9" fillId="0" borderId="8" xfId="0" applyFont="1" applyFill="1" applyBorder="1" applyAlignment="1" applyProtection="1">
      <alignment horizontal="left" vertical="center" wrapText="1" shrinkToFit="1"/>
      <protection locked="0"/>
    </xf>
    <xf numFmtId="0" fontId="9" fillId="0" borderId="71" xfId="0" applyFont="1" applyFill="1" applyBorder="1" applyAlignment="1" applyProtection="1">
      <alignment horizontal="left" vertical="center" wrapText="1" shrinkToFit="1"/>
      <protection locked="0"/>
    </xf>
    <xf numFmtId="0" fontId="9" fillId="0" borderId="2" xfId="0" applyFont="1" applyFill="1" applyBorder="1" applyAlignment="1" applyProtection="1">
      <alignment horizontal="left" vertical="center" shrinkToFit="1"/>
      <protection locked="0"/>
    </xf>
    <xf numFmtId="0" fontId="9" fillId="0" borderId="3" xfId="0" applyFont="1" applyFill="1" applyBorder="1" applyAlignment="1" applyProtection="1">
      <alignment horizontal="left" vertical="center" shrinkToFit="1"/>
      <protection locked="0"/>
    </xf>
    <xf numFmtId="0" fontId="12" fillId="0" borderId="42"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1" xfId="0" applyFont="1" applyFill="1" applyBorder="1" applyAlignment="1">
      <alignment horizontal="center" vertical="center" wrapText="1"/>
    </xf>
    <xf numFmtId="177" fontId="12" fillId="3" borderId="65" xfId="4" applyNumberFormat="1" applyFont="1" applyFill="1" applyBorder="1" applyAlignment="1" applyProtection="1">
      <alignment horizontal="right" vertical="center" shrinkToFit="1"/>
      <protection locked="0"/>
    </xf>
    <xf numFmtId="177" fontId="12" fillId="3" borderId="52" xfId="4" applyNumberFormat="1" applyFont="1" applyFill="1" applyBorder="1" applyAlignment="1" applyProtection="1">
      <alignment horizontal="right" vertical="center" shrinkToFit="1"/>
      <protection locked="0"/>
    </xf>
    <xf numFmtId="177" fontId="12" fillId="3" borderId="1" xfId="4" applyNumberFormat="1" applyFont="1" applyFill="1" applyBorder="1" applyAlignment="1" applyProtection="1">
      <alignment horizontal="right" vertical="center" shrinkToFit="1"/>
      <protection locked="0"/>
    </xf>
    <xf numFmtId="177" fontId="12" fillId="3" borderId="2" xfId="4" applyNumberFormat="1" applyFont="1" applyFill="1" applyBorder="1" applyAlignment="1" applyProtection="1">
      <alignment horizontal="right" vertical="center" shrinkToFit="1"/>
      <protection locked="0"/>
    </xf>
    <xf numFmtId="0" fontId="31" fillId="3" borderId="0" xfId="0" applyFont="1" applyFill="1" applyAlignment="1">
      <alignment horizontal="left" vertical="center"/>
    </xf>
    <xf numFmtId="0" fontId="40" fillId="3" borderId="1" xfId="7" applyFill="1" applyBorder="1" applyAlignment="1">
      <alignment horizontal="center" vertical="center"/>
    </xf>
    <xf numFmtId="0" fontId="13" fillId="3" borderId="2" xfId="0" applyFont="1" applyFill="1" applyBorder="1" applyAlignment="1">
      <alignment horizontal="center" vertical="center"/>
    </xf>
    <xf numFmtId="0" fontId="13" fillId="3" borderId="56" xfId="0" applyFont="1" applyFill="1" applyBorder="1" applyAlignment="1">
      <alignment horizontal="center" vertical="center"/>
    </xf>
    <xf numFmtId="0" fontId="10" fillId="0" borderId="0" xfId="0" applyFont="1" applyFill="1" applyBorder="1" applyAlignment="1">
      <alignment horizontal="center" vertical="center"/>
    </xf>
    <xf numFmtId="0" fontId="14" fillId="3" borderId="2" xfId="0" applyFont="1" applyFill="1" applyBorder="1" applyAlignment="1" applyProtection="1">
      <alignment vertical="center" shrinkToFit="1"/>
      <protection locked="0"/>
    </xf>
    <xf numFmtId="0" fontId="14" fillId="3" borderId="3" xfId="0" applyFont="1" applyFill="1" applyBorder="1" applyAlignment="1" applyProtection="1">
      <alignment vertical="center" shrinkToFit="1"/>
      <protection locked="0"/>
    </xf>
    <xf numFmtId="49" fontId="14" fillId="0" borderId="1"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38" fontId="13" fillId="3" borderId="2" xfId="4"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wrapText="1" shrinkToFit="1"/>
      <protection locked="0"/>
    </xf>
    <xf numFmtId="0" fontId="11" fillId="0" borderId="2" xfId="0" applyFont="1" applyFill="1" applyBorder="1" applyAlignment="1" applyProtection="1">
      <alignment horizontal="center" vertical="center" shrinkToFit="1"/>
      <protection locked="0"/>
    </xf>
    <xf numFmtId="0" fontId="10"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0" xfId="0" applyFont="1" applyFill="1" applyBorder="1" applyAlignment="1">
      <alignment horizontal="center" vertical="center" textRotation="255"/>
    </xf>
    <xf numFmtId="0" fontId="13" fillId="0" borderId="66" xfId="0" applyFont="1" applyFill="1" applyBorder="1" applyAlignment="1">
      <alignment horizontal="center" vertical="center" textRotation="255"/>
    </xf>
    <xf numFmtId="0" fontId="13" fillId="0" borderId="45" xfId="0" applyFont="1" applyFill="1" applyBorder="1" applyAlignment="1">
      <alignment horizontal="center" vertical="center" textRotation="255"/>
    </xf>
    <xf numFmtId="0" fontId="13" fillId="3" borderId="63" xfId="0" applyFont="1" applyFill="1" applyBorder="1" applyAlignment="1" applyProtection="1">
      <alignment horizontal="left" vertical="center" shrinkToFit="1"/>
      <protection locked="0"/>
    </xf>
    <xf numFmtId="0" fontId="13" fillId="3" borderId="64" xfId="0" applyFont="1" applyFill="1" applyBorder="1" applyAlignment="1" applyProtection="1">
      <alignment horizontal="left" vertical="center" shrinkToFit="1"/>
      <protection locked="0"/>
    </xf>
    <xf numFmtId="0" fontId="17" fillId="0" borderId="65" xfId="0" applyFont="1" applyFill="1" applyBorder="1" applyAlignment="1">
      <alignment horizontal="center" vertical="center"/>
    </xf>
    <xf numFmtId="0" fontId="17" fillId="0" borderId="52" xfId="0" applyFont="1" applyFill="1" applyBorder="1" applyAlignment="1">
      <alignment horizontal="center" vertical="center"/>
    </xf>
    <xf numFmtId="0" fontId="17" fillId="0" borderId="53" xfId="0" applyFont="1" applyFill="1" applyBorder="1" applyAlignment="1">
      <alignment horizontal="center" vertical="center"/>
    </xf>
    <xf numFmtId="0" fontId="13" fillId="3" borderId="9" xfId="0" applyFont="1" applyFill="1" applyBorder="1" applyAlignment="1" applyProtection="1">
      <alignment horizontal="left" vertical="center" shrinkToFit="1"/>
      <protection locked="0"/>
    </xf>
    <xf numFmtId="0" fontId="13" fillId="3" borderId="7" xfId="0" applyFont="1" applyFill="1" applyBorder="1" applyAlignment="1" applyProtection="1">
      <alignment horizontal="left" vertical="center" shrinkToFit="1"/>
      <protection locked="0"/>
    </xf>
    <xf numFmtId="0" fontId="13" fillId="3" borderId="10" xfId="0" applyFont="1" applyFill="1" applyBorder="1" applyAlignment="1" applyProtection="1">
      <alignment horizontal="left" vertical="center" shrinkToFit="1"/>
      <protection locked="0"/>
    </xf>
    <xf numFmtId="49" fontId="13" fillId="3" borderId="9" xfId="0" applyNumberFormat="1" applyFont="1" applyFill="1" applyBorder="1" applyAlignment="1" applyProtection="1">
      <alignment horizontal="center" vertical="center" shrinkToFit="1"/>
      <protection locked="0"/>
    </xf>
    <xf numFmtId="49" fontId="13" fillId="3" borderId="7" xfId="0" applyNumberFormat="1" applyFont="1" applyFill="1" applyBorder="1" applyAlignment="1" applyProtection="1">
      <alignment horizontal="center" vertical="center" shrinkToFit="1"/>
      <protection locked="0"/>
    </xf>
    <xf numFmtId="49" fontId="13" fillId="3" borderId="55" xfId="0" applyNumberFormat="1" applyFont="1" applyFill="1" applyBorder="1" applyAlignment="1" applyProtection="1">
      <alignment horizontal="center" vertical="center" shrinkToFit="1"/>
      <protection locked="0"/>
    </xf>
    <xf numFmtId="38" fontId="9" fillId="3" borderId="2" xfId="4" applyFont="1" applyFill="1" applyBorder="1" applyAlignment="1" applyProtection="1">
      <alignment horizontal="right" vertical="center" shrinkToFit="1"/>
      <protection locked="0"/>
    </xf>
    <xf numFmtId="0" fontId="13" fillId="0" borderId="56" xfId="0" applyFont="1" applyFill="1" applyBorder="1" applyAlignment="1">
      <alignment horizontal="center" vertical="center"/>
    </xf>
    <xf numFmtId="0" fontId="13" fillId="0" borderId="70" xfId="0" applyFont="1" applyFill="1" applyBorder="1" applyAlignment="1">
      <alignment vertical="center"/>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69" xfId="0" applyFont="1" applyFill="1" applyBorder="1" applyAlignment="1">
      <alignment vertical="center"/>
    </xf>
    <xf numFmtId="0" fontId="13" fillId="0" borderId="7" xfId="0" applyFont="1" applyFill="1" applyBorder="1" applyAlignment="1">
      <alignment vertical="center"/>
    </xf>
    <xf numFmtId="0" fontId="13" fillId="0" borderId="10" xfId="0" applyFont="1" applyFill="1" applyBorder="1" applyAlignment="1">
      <alignment vertical="center"/>
    </xf>
    <xf numFmtId="49" fontId="13" fillId="3" borderId="4" xfId="0" applyNumberFormat="1" applyFont="1" applyFill="1" applyBorder="1" applyAlignment="1" applyProtection="1">
      <alignment horizontal="left" vertical="center" shrinkToFit="1"/>
      <protection locked="0"/>
    </xf>
    <xf numFmtId="0" fontId="15" fillId="0" borderId="4" xfId="0" applyFont="1" applyFill="1" applyBorder="1" applyAlignment="1">
      <alignment horizontal="left" vertical="top" wrapText="1"/>
    </xf>
    <xf numFmtId="0" fontId="15" fillId="0" borderId="54" xfId="0" applyFont="1" applyFill="1" applyBorder="1" applyAlignment="1">
      <alignment horizontal="left" vertical="top" wrapText="1"/>
    </xf>
    <xf numFmtId="0" fontId="13" fillId="3" borderId="55" xfId="0" applyFont="1" applyFill="1" applyBorder="1" applyAlignment="1" applyProtection="1">
      <alignment horizontal="left" vertical="center" shrinkToFit="1"/>
      <protection locked="0"/>
    </xf>
    <xf numFmtId="49" fontId="13" fillId="3" borderId="1" xfId="0" applyNumberFormat="1" applyFont="1" applyFill="1" applyBorder="1" applyAlignment="1" applyProtection="1">
      <alignment horizontal="left" vertical="center" shrinkToFit="1"/>
      <protection locked="0"/>
    </xf>
    <xf numFmtId="49" fontId="13" fillId="3" borderId="2" xfId="0" applyNumberFormat="1" applyFont="1" applyFill="1" applyBorder="1" applyAlignment="1" applyProtection="1">
      <alignment horizontal="left" vertical="center" shrinkToFit="1"/>
      <protection locked="0"/>
    </xf>
    <xf numFmtId="49" fontId="13" fillId="3" borderId="3" xfId="0" applyNumberFormat="1" applyFont="1" applyFill="1" applyBorder="1" applyAlignment="1" applyProtection="1">
      <alignment horizontal="left" vertical="center" shrinkToFit="1"/>
      <protection locked="0"/>
    </xf>
    <xf numFmtId="0" fontId="13" fillId="3" borderId="57" xfId="0" applyFont="1" applyFill="1" applyBorder="1" applyAlignment="1" applyProtection="1">
      <alignment vertical="center" shrinkToFit="1"/>
      <protection locked="0"/>
    </xf>
    <xf numFmtId="0" fontId="13" fillId="3" borderId="58" xfId="0" applyFont="1" applyFill="1" applyBorder="1" applyAlignment="1" applyProtection="1">
      <alignment vertical="center" shrinkToFit="1"/>
      <protection locked="0"/>
    </xf>
    <xf numFmtId="0" fontId="13" fillId="3" borderId="59" xfId="0" applyFont="1" applyFill="1" applyBorder="1" applyAlignment="1" applyProtection="1">
      <alignment vertical="center" shrinkToFit="1"/>
      <protection locked="0"/>
    </xf>
    <xf numFmtId="176" fontId="14" fillId="0" borderId="57" xfId="0" applyNumberFormat="1" applyFont="1" applyFill="1" applyBorder="1" applyAlignment="1">
      <alignment horizontal="right" vertical="center" shrinkToFit="1"/>
    </xf>
    <xf numFmtId="176" fontId="14" fillId="0" borderId="58" xfId="0" applyNumberFormat="1" applyFont="1" applyFill="1" applyBorder="1" applyAlignment="1">
      <alignment horizontal="right" vertical="center" shrinkToFit="1"/>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1" fillId="0" borderId="58" xfId="0" applyFont="1" applyFill="1" applyBorder="1" applyAlignment="1">
      <alignment horizontal="left" vertical="center"/>
    </xf>
    <xf numFmtId="0" fontId="11" fillId="0" borderId="59" xfId="0" applyFont="1" applyFill="1" applyBorder="1" applyAlignment="1">
      <alignment horizontal="left" vertical="center"/>
    </xf>
    <xf numFmtId="0" fontId="9" fillId="0" borderId="83" xfId="0" applyFont="1" applyFill="1" applyBorder="1" applyAlignment="1" applyProtection="1">
      <alignment horizontal="left" vertical="center" wrapText="1" shrinkToFit="1"/>
      <protection locked="0"/>
    </xf>
    <xf numFmtId="0" fontId="9" fillId="0" borderId="81" xfId="0" applyFont="1" applyFill="1" applyBorder="1" applyAlignment="1" applyProtection="1">
      <alignment horizontal="left" vertical="center" shrinkToFit="1"/>
      <protection locked="0"/>
    </xf>
    <xf numFmtId="0" fontId="9" fillId="0" borderId="84" xfId="0" applyFont="1" applyFill="1" applyBorder="1" applyAlignment="1" applyProtection="1">
      <alignment horizontal="left" vertical="center" shrinkToFit="1"/>
      <protection locked="0"/>
    </xf>
    <xf numFmtId="49" fontId="12" fillId="0" borderId="47" xfId="0" applyNumberFormat="1" applyFont="1" applyFill="1" applyBorder="1" applyAlignment="1">
      <alignment horizontal="center" vertical="center" wrapText="1"/>
    </xf>
    <xf numFmtId="49" fontId="12" fillId="0" borderId="48" xfId="0" applyNumberFormat="1" applyFont="1" applyFill="1" applyBorder="1" applyAlignment="1">
      <alignment horizontal="center" vertical="center" wrapText="1"/>
    </xf>
    <xf numFmtId="0" fontId="12" fillId="0" borderId="48" xfId="0" applyFont="1" applyFill="1" applyBorder="1" applyAlignment="1">
      <alignment horizontal="center" vertical="center"/>
    </xf>
    <xf numFmtId="0" fontId="12" fillId="0" borderId="79" xfId="0" applyFont="1" applyFill="1" applyBorder="1" applyAlignment="1">
      <alignment horizontal="center" vertical="center"/>
    </xf>
    <xf numFmtId="177" fontId="12" fillId="0" borderId="49" xfId="0" applyNumberFormat="1" applyFont="1" applyFill="1" applyBorder="1" applyAlignment="1">
      <alignment horizontal="right" vertical="center"/>
    </xf>
    <xf numFmtId="0" fontId="12" fillId="0" borderId="48" xfId="0" applyFont="1" applyFill="1" applyBorder="1" applyAlignment="1">
      <alignment horizontal="right" vertical="center"/>
    </xf>
    <xf numFmtId="177" fontId="12" fillId="3" borderId="82" xfId="4" applyNumberFormat="1" applyFont="1" applyFill="1" applyBorder="1" applyAlignment="1" applyProtection="1">
      <alignment horizontal="right" vertical="center" shrinkToFit="1"/>
      <protection locked="0"/>
    </xf>
    <xf numFmtId="177" fontId="12" fillId="3" borderId="81" xfId="4" applyNumberFormat="1" applyFont="1" applyFill="1" applyBorder="1" applyAlignment="1" applyProtection="1">
      <alignment horizontal="right" vertical="center" shrinkToFit="1"/>
      <protection locked="0"/>
    </xf>
    <xf numFmtId="177" fontId="12" fillId="0" borderId="1" xfId="4" applyNumberFormat="1" applyFont="1" applyFill="1" applyBorder="1" applyAlignment="1" applyProtection="1">
      <alignment horizontal="right" vertical="center" shrinkToFit="1"/>
      <protection locked="0"/>
    </xf>
    <xf numFmtId="177" fontId="12" fillId="0" borderId="2" xfId="4" applyNumberFormat="1" applyFont="1" applyFill="1" applyBorder="1" applyAlignment="1" applyProtection="1">
      <alignment horizontal="right" vertical="center" shrinkToFit="1"/>
      <protection locked="0"/>
    </xf>
  </cellXfs>
  <cellStyles count="8">
    <cellStyle name="パーセント 2" xfId="2"/>
    <cellStyle name="ハイパーリンク" xfId="7" builtinId="8"/>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0000CC"/>
      <color rgb="FFCCFF99"/>
      <color rgb="FF99FF99"/>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209550</xdr:rowOff>
    </xdr:from>
    <xdr:to>
      <xdr:col>17</xdr:col>
      <xdr:colOff>1</xdr:colOff>
      <xdr:row>2</xdr:row>
      <xdr:rowOff>447674</xdr:rowOff>
    </xdr:to>
    <xdr:sp macro="" textlink="">
      <xdr:nvSpPr>
        <xdr:cNvPr id="2" name="テキスト ボックス 1"/>
        <xdr:cNvSpPr txBox="1"/>
      </xdr:nvSpPr>
      <xdr:spPr>
        <a:xfrm>
          <a:off x="2314575" y="809625"/>
          <a:ext cx="2057401"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ctr"/>
          <a:r>
            <a:rPr kumimoji="1" lang="ja-JP" altLang="en-US" sz="1100">
              <a:latin typeface="ＭＳ 明朝" panose="02020609040205080304" pitchFamily="17" charset="-128"/>
              <a:ea typeface="ＭＳ 明朝" panose="02020609040205080304" pitchFamily="17" charset="-128"/>
            </a:rPr>
            <a:t>（障害サービス事業所用）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sheetPr>
  <dimension ref="B2:E19"/>
  <sheetViews>
    <sheetView tabSelected="1" workbookViewId="0">
      <selection activeCell="D12" sqref="D12"/>
    </sheetView>
  </sheetViews>
  <sheetFormatPr defaultRowHeight="13.5"/>
  <cols>
    <col min="1" max="1" width="1.625" style="95" customWidth="1"/>
    <col min="2" max="2" width="5.5" style="95" customWidth="1"/>
    <col min="3" max="3" width="34" style="97" customWidth="1"/>
    <col min="4" max="5" width="37.75" style="97" customWidth="1"/>
    <col min="6" max="6" width="4.25" style="95" customWidth="1"/>
    <col min="7" max="16384" width="9" style="95"/>
  </cols>
  <sheetData>
    <row r="2" spans="2:5" ht="17.25">
      <c r="B2" s="98" t="s">
        <v>43</v>
      </c>
      <c r="D2" s="99"/>
    </row>
    <row r="3" spans="2:5" ht="17.25">
      <c r="B3" s="98"/>
      <c r="D3" s="163" t="s">
        <v>104</v>
      </c>
    </row>
    <row r="4" spans="2:5" s="96" customFormat="1" ht="14.25">
      <c r="B4" s="100" t="s">
        <v>139</v>
      </c>
      <c r="C4" s="101"/>
      <c r="D4" s="102"/>
      <c r="E4" s="101"/>
    </row>
    <row r="5" spans="2:5" s="96" customFormat="1" ht="14.25">
      <c r="B5" s="100"/>
      <c r="C5" s="101"/>
      <c r="D5" s="102"/>
      <c r="E5" s="101"/>
    </row>
    <row r="6" spans="2:5" s="96" customFormat="1" ht="14.25">
      <c r="B6" s="142" t="s">
        <v>83</v>
      </c>
      <c r="C6" s="101"/>
      <c r="D6" s="102"/>
      <c r="E6" s="101"/>
    </row>
    <row r="7" spans="2:5" s="96" customFormat="1" ht="14.25">
      <c r="B7" s="142" t="s">
        <v>84</v>
      </c>
      <c r="C7" s="101"/>
      <c r="D7" s="102"/>
      <c r="E7" s="101"/>
    </row>
    <row r="8" spans="2:5" ht="14.25">
      <c r="C8" s="99"/>
      <c r="D8" s="99"/>
    </row>
    <row r="9" spans="2:5" ht="14.25">
      <c r="B9" s="103" t="s">
        <v>40</v>
      </c>
      <c r="C9" s="104" t="s">
        <v>79</v>
      </c>
      <c r="D9" s="105" t="s">
        <v>42</v>
      </c>
      <c r="E9" s="105" t="s">
        <v>39</v>
      </c>
    </row>
    <row r="10" spans="2:5" ht="42" customHeight="1">
      <c r="B10" s="106">
        <v>1</v>
      </c>
      <c r="C10" s="107" t="s">
        <v>41</v>
      </c>
      <c r="D10" s="108"/>
      <c r="E10" s="108"/>
    </row>
    <row r="11" spans="2:5" ht="36" customHeight="1">
      <c r="B11" s="106">
        <v>2</v>
      </c>
      <c r="C11" s="107"/>
      <c r="D11" s="108" t="s">
        <v>52</v>
      </c>
      <c r="E11" s="108"/>
    </row>
    <row r="12" spans="2:5" ht="48" customHeight="1">
      <c r="B12" s="106">
        <v>3</v>
      </c>
      <c r="C12" s="107"/>
      <c r="D12" s="108" t="s">
        <v>80</v>
      </c>
      <c r="E12" s="108" t="s">
        <v>53</v>
      </c>
    </row>
    <row r="13" spans="2:5" ht="28.5" customHeight="1">
      <c r="B13" s="106">
        <v>4</v>
      </c>
      <c r="C13" s="107"/>
      <c r="D13" s="108" t="s">
        <v>81</v>
      </c>
      <c r="E13" s="108"/>
    </row>
    <row r="14" spans="2:5" ht="76.5" customHeight="1">
      <c r="B14" s="106">
        <v>5</v>
      </c>
      <c r="C14" s="107"/>
      <c r="D14" s="108" t="s">
        <v>137</v>
      </c>
      <c r="E14" s="108"/>
    </row>
    <row r="15" spans="2:5" ht="70.5" customHeight="1">
      <c r="B15" s="106">
        <v>6</v>
      </c>
      <c r="C15" s="109"/>
      <c r="D15" s="110" t="s">
        <v>82</v>
      </c>
      <c r="E15" s="111"/>
    </row>
    <row r="16" spans="2:5" ht="61.5" customHeight="1">
      <c r="B16" s="106">
        <v>7</v>
      </c>
      <c r="C16" s="107"/>
      <c r="D16" s="108" t="s">
        <v>85</v>
      </c>
      <c r="E16" s="108"/>
    </row>
    <row r="17" spans="2:5" ht="156.75" customHeight="1">
      <c r="B17" s="106">
        <v>8</v>
      </c>
      <c r="C17" s="108" t="s">
        <v>91</v>
      </c>
      <c r="D17" s="113" t="s">
        <v>138</v>
      </c>
      <c r="E17" s="108"/>
    </row>
    <row r="18" spans="2:5" ht="36">
      <c r="B18" s="106">
        <v>9</v>
      </c>
      <c r="C18" s="112" t="s">
        <v>90</v>
      </c>
      <c r="D18" s="113"/>
      <c r="E18" s="108"/>
    </row>
    <row r="19" spans="2:5" ht="54" customHeight="1"/>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65"/>
  <sheetViews>
    <sheetView topLeftCell="A7" zoomScaleNormal="100" zoomScaleSheetLayoutView="100" zoomScalePageLayoutView="130" workbookViewId="0">
      <selection activeCell="K24" sqref="K24"/>
    </sheetView>
  </sheetViews>
  <sheetFormatPr defaultColWidth="2.25" defaultRowHeight="12"/>
  <cols>
    <col min="1" max="19" width="3.375" style="38" customWidth="1"/>
    <col min="20" max="23" width="2.25" style="38"/>
    <col min="24" max="26" width="2.5" style="38" customWidth="1"/>
    <col min="27" max="16384" width="2.25" style="38"/>
  </cols>
  <sheetData>
    <row r="1" spans="1:38" ht="33.75" customHeight="1"/>
    <row r="2" spans="1:38" ht="13.5" customHeight="1">
      <c r="A2" s="95" t="s">
        <v>95</v>
      </c>
      <c r="B2" s="36"/>
      <c r="C2" s="37"/>
      <c r="D2" s="37"/>
    </row>
    <row r="3" spans="1:38" ht="35.25" customHeight="1">
      <c r="A3" s="35"/>
      <c r="B3" s="36"/>
      <c r="C3" s="37"/>
      <c r="D3" s="146"/>
      <c r="E3" s="146"/>
      <c r="F3" s="146"/>
      <c r="G3" s="146"/>
      <c r="H3" s="146"/>
      <c r="I3" s="146"/>
      <c r="J3" s="146"/>
      <c r="K3" s="146"/>
      <c r="L3" s="146"/>
      <c r="M3" s="146"/>
      <c r="N3" s="146"/>
      <c r="O3" s="146"/>
      <c r="P3" s="146"/>
      <c r="Q3" s="146"/>
      <c r="R3" s="146"/>
      <c r="S3" s="146"/>
      <c r="T3" s="146"/>
      <c r="U3" s="146"/>
      <c r="V3" s="146"/>
      <c r="W3" s="146"/>
    </row>
    <row r="4" spans="1:38" ht="14.25" customHeight="1">
      <c r="A4" s="306" t="s">
        <v>140</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9"/>
      <c r="AD4" s="39"/>
      <c r="AE4" s="39"/>
      <c r="AF4" s="39"/>
      <c r="AG4" s="39"/>
      <c r="AH4" s="39"/>
      <c r="AI4" s="39"/>
      <c r="AJ4" s="39"/>
      <c r="AK4" s="39"/>
      <c r="AL4" s="39"/>
    </row>
    <row r="5" spans="1:38" ht="18" customHeight="1">
      <c r="A5" s="307" t="s">
        <v>89</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9"/>
      <c r="AD5" s="39"/>
      <c r="AE5" s="39"/>
      <c r="AF5" s="39"/>
      <c r="AG5" s="39"/>
      <c r="AH5" s="39"/>
      <c r="AI5" s="39"/>
      <c r="AJ5" s="39"/>
      <c r="AK5" s="39"/>
      <c r="AL5" s="39"/>
    </row>
    <row r="6" spans="1:38" ht="14.25" customHeight="1">
      <c r="A6" s="95"/>
      <c r="B6" s="128"/>
      <c r="C6" s="129"/>
      <c r="D6" s="129"/>
      <c r="E6" s="95"/>
      <c r="F6" s="95"/>
      <c r="G6" s="95"/>
      <c r="H6" s="95"/>
      <c r="I6" s="95"/>
      <c r="J6" s="95"/>
      <c r="K6" s="95"/>
      <c r="L6" s="95"/>
      <c r="M6" s="95"/>
      <c r="N6" s="95"/>
      <c r="O6" s="95"/>
      <c r="P6" s="95"/>
      <c r="Q6" s="95"/>
      <c r="R6" s="130"/>
      <c r="S6" s="131" t="s">
        <v>38</v>
      </c>
      <c r="T6" s="241"/>
      <c r="U6" s="241"/>
      <c r="V6" s="132" t="s">
        <v>3</v>
      </c>
      <c r="W6" s="241"/>
      <c r="X6" s="241"/>
      <c r="Y6" s="132" t="s">
        <v>2</v>
      </c>
      <c r="Z6" s="241"/>
      <c r="AA6" s="241"/>
      <c r="AB6" s="132" t="s">
        <v>1</v>
      </c>
    </row>
    <row r="7" spans="1:38" ht="15" customHeight="1">
      <c r="B7" s="36"/>
      <c r="C7" s="37"/>
      <c r="D7" s="37"/>
      <c r="R7" s="39"/>
      <c r="S7" s="40"/>
      <c r="T7" s="126"/>
      <c r="U7" s="126"/>
      <c r="V7" s="127"/>
      <c r="W7" s="126"/>
      <c r="X7" s="126"/>
      <c r="Y7" s="127"/>
      <c r="Z7" s="126"/>
      <c r="AA7" s="126"/>
      <c r="AB7" s="124"/>
    </row>
    <row r="8" spans="1:38" ht="14.25" customHeight="1">
      <c r="A8" s="272" t="s">
        <v>61</v>
      </c>
      <c r="B8" s="272"/>
      <c r="C8" s="272"/>
      <c r="D8" s="272"/>
      <c r="E8" s="272"/>
      <c r="F8" s="272"/>
      <c r="G8" s="272"/>
      <c r="H8" s="95"/>
      <c r="I8" s="95" t="s">
        <v>88</v>
      </c>
      <c r="J8" s="95"/>
    </row>
    <row r="9" spans="1:38" ht="15.75" customHeight="1">
      <c r="A9" s="95"/>
      <c r="B9" s="128"/>
      <c r="C9" s="129"/>
      <c r="D9" s="129"/>
      <c r="E9" s="95"/>
      <c r="F9" s="95"/>
      <c r="G9" s="95"/>
      <c r="H9" s="95"/>
      <c r="I9" s="95"/>
      <c r="J9" s="95"/>
    </row>
    <row r="10" spans="1:38" ht="14.25" thickBot="1">
      <c r="A10" s="95" t="s">
        <v>14</v>
      </c>
      <c r="B10" s="128"/>
      <c r="C10" s="129"/>
      <c r="D10" s="129"/>
      <c r="E10" s="95"/>
      <c r="F10" s="95"/>
      <c r="G10" s="95"/>
      <c r="H10" s="95"/>
      <c r="I10" s="95"/>
      <c r="J10" s="95"/>
    </row>
    <row r="11" spans="1:38" ht="9" customHeight="1" thickBot="1">
      <c r="B11" s="36"/>
      <c r="C11" s="37"/>
      <c r="D11" s="37"/>
    </row>
    <row r="12" spans="1:38" ht="27" customHeight="1">
      <c r="A12" s="303" t="s">
        <v>24</v>
      </c>
      <c r="B12" s="299" t="s">
        <v>4</v>
      </c>
      <c r="C12" s="299"/>
      <c r="D12" s="299"/>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3"/>
    </row>
    <row r="13" spans="1:38" ht="27" customHeight="1">
      <c r="A13" s="304"/>
      <c r="B13" s="300" t="s">
        <v>5</v>
      </c>
      <c r="C13" s="300"/>
      <c r="D13" s="30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1"/>
      <c r="AC13" s="36"/>
      <c r="AD13" s="36"/>
      <c r="AE13" s="36"/>
      <c r="AF13" s="36"/>
      <c r="AG13" s="36"/>
      <c r="AH13" s="36"/>
      <c r="AI13" s="36"/>
      <c r="AJ13" s="36"/>
    </row>
    <row r="14" spans="1:38" ht="27" customHeight="1">
      <c r="A14" s="304"/>
      <c r="B14" s="242" t="s">
        <v>25</v>
      </c>
      <c r="C14" s="242"/>
      <c r="D14" s="243"/>
      <c r="E14" s="133" t="s">
        <v>6</v>
      </c>
      <c r="F14" s="133"/>
      <c r="G14" s="133"/>
      <c r="H14" s="302"/>
      <c r="I14" s="302"/>
      <c r="J14" s="133" t="s">
        <v>7</v>
      </c>
      <c r="K14" s="302"/>
      <c r="L14" s="302"/>
      <c r="M14" s="302"/>
      <c r="N14" s="133" t="s">
        <v>8</v>
      </c>
      <c r="O14" s="133"/>
      <c r="P14" s="133"/>
      <c r="Q14" s="133"/>
      <c r="R14" s="133"/>
      <c r="S14" s="133"/>
      <c r="T14" s="133"/>
      <c r="U14" s="133"/>
      <c r="V14" s="133"/>
      <c r="W14" s="133"/>
      <c r="X14" s="133"/>
      <c r="Y14" s="133"/>
      <c r="Z14" s="133"/>
      <c r="AA14" s="133"/>
      <c r="AB14" s="134"/>
      <c r="AC14" s="36"/>
      <c r="AD14" s="36"/>
      <c r="AE14" s="36"/>
      <c r="AF14" s="36"/>
      <c r="AG14" s="36"/>
      <c r="AH14" s="36"/>
      <c r="AI14" s="36"/>
      <c r="AJ14" s="36"/>
    </row>
    <row r="15" spans="1:38" ht="27" customHeight="1">
      <c r="A15" s="304"/>
      <c r="B15" s="244"/>
      <c r="C15" s="244"/>
      <c r="D15" s="245"/>
      <c r="E15" s="254"/>
      <c r="F15" s="250"/>
      <c r="G15" s="250"/>
      <c r="H15" s="250"/>
      <c r="I15" s="250"/>
      <c r="J15" s="250"/>
      <c r="K15" s="250"/>
      <c r="L15" s="250"/>
      <c r="M15" s="250"/>
      <c r="N15" s="250"/>
      <c r="O15" s="250"/>
      <c r="P15" s="250"/>
      <c r="Q15" s="250"/>
      <c r="R15" s="250"/>
      <c r="S15" s="250"/>
      <c r="T15" s="250"/>
      <c r="U15" s="250"/>
      <c r="V15" s="250"/>
      <c r="W15" s="250"/>
      <c r="X15" s="250"/>
      <c r="Y15" s="250"/>
      <c r="Z15" s="250"/>
      <c r="AA15" s="250"/>
      <c r="AB15" s="251"/>
    </row>
    <row r="16" spans="1:38" ht="27" customHeight="1">
      <c r="A16" s="304"/>
      <c r="B16" s="246" t="s">
        <v>9</v>
      </c>
      <c r="C16" s="246"/>
      <c r="D16" s="246"/>
      <c r="E16" s="246"/>
      <c r="F16" s="246"/>
      <c r="G16" s="246"/>
      <c r="H16" s="246"/>
      <c r="I16" s="247"/>
      <c r="J16" s="301" t="s">
        <v>10</v>
      </c>
      <c r="K16" s="246"/>
      <c r="L16" s="246"/>
      <c r="M16" s="259"/>
      <c r="N16" s="259"/>
      <c r="O16" s="259"/>
      <c r="P16" s="259"/>
      <c r="Q16" s="260"/>
      <c r="R16" s="301" t="s">
        <v>26</v>
      </c>
      <c r="S16" s="246"/>
      <c r="T16" s="246"/>
      <c r="U16" s="263"/>
      <c r="V16" s="263"/>
      <c r="W16" s="263"/>
      <c r="X16" s="263"/>
      <c r="Y16" s="263"/>
      <c r="Z16" s="263"/>
      <c r="AA16" s="263"/>
      <c r="AB16" s="264"/>
    </row>
    <row r="17" spans="1:38" ht="27" customHeight="1">
      <c r="A17" s="304"/>
      <c r="B17" s="246" t="s">
        <v>11</v>
      </c>
      <c r="C17" s="246"/>
      <c r="D17" s="246"/>
      <c r="E17" s="246"/>
      <c r="F17" s="246"/>
      <c r="G17" s="246"/>
      <c r="H17" s="246"/>
      <c r="I17" s="247"/>
      <c r="J17" s="301" t="s">
        <v>12</v>
      </c>
      <c r="K17" s="246"/>
      <c r="L17" s="246"/>
      <c r="M17" s="257"/>
      <c r="N17" s="257"/>
      <c r="O17" s="257"/>
      <c r="P17" s="257"/>
      <c r="Q17" s="258"/>
      <c r="R17" s="301" t="s">
        <v>13</v>
      </c>
      <c r="S17" s="246"/>
      <c r="T17" s="246"/>
      <c r="U17" s="257"/>
      <c r="V17" s="257"/>
      <c r="W17" s="257"/>
      <c r="X17" s="257"/>
      <c r="Y17" s="257"/>
      <c r="Z17" s="257"/>
      <c r="AA17" s="257"/>
      <c r="AB17" s="262"/>
      <c r="AL17" s="36"/>
    </row>
    <row r="18" spans="1:38" ht="27" customHeight="1" thickBot="1">
      <c r="A18" s="305"/>
      <c r="B18" s="248" t="s">
        <v>15</v>
      </c>
      <c r="C18" s="248"/>
      <c r="D18" s="248"/>
      <c r="E18" s="248"/>
      <c r="F18" s="248"/>
      <c r="G18" s="248"/>
      <c r="H18" s="248"/>
      <c r="I18" s="249"/>
      <c r="J18" s="265" t="s">
        <v>12</v>
      </c>
      <c r="K18" s="248"/>
      <c r="L18" s="248"/>
      <c r="M18" s="255"/>
      <c r="N18" s="255"/>
      <c r="O18" s="255"/>
      <c r="P18" s="255"/>
      <c r="Q18" s="256"/>
      <c r="R18" s="265" t="s">
        <v>13</v>
      </c>
      <c r="S18" s="248"/>
      <c r="T18" s="248"/>
      <c r="U18" s="255"/>
      <c r="V18" s="255"/>
      <c r="W18" s="255"/>
      <c r="X18" s="255"/>
      <c r="Y18" s="255"/>
      <c r="Z18" s="255"/>
      <c r="AA18" s="255"/>
      <c r="AB18" s="261"/>
      <c r="AC18" s="36"/>
      <c r="AD18" s="36"/>
      <c r="AE18" s="36"/>
      <c r="AF18" s="36"/>
      <c r="AG18" s="36"/>
      <c r="AH18" s="36"/>
      <c r="AI18" s="36"/>
      <c r="AJ18" s="36"/>
    </row>
    <row r="19" spans="1:38" ht="15.75" customHeight="1">
      <c r="A19" s="135"/>
      <c r="B19" s="128"/>
      <c r="C19" s="129"/>
      <c r="D19" s="129"/>
      <c r="E19" s="128"/>
      <c r="F19" s="128"/>
      <c r="G19" s="128"/>
      <c r="H19" s="128"/>
      <c r="I19" s="128"/>
      <c r="J19" s="128"/>
      <c r="K19" s="128"/>
      <c r="L19" s="128"/>
      <c r="M19" s="128"/>
      <c r="N19" s="128"/>
      <c r="O19" s="128"/>
      <c r="P19" s="128"/>
      <c r="Q19" s="128"/>
      <c r="R19" s="128"/>
      <c r="S19" s="136"/>
      <c r="T19" s="136"/>
      <c r="U19" s="136"/>
      <c r="V19" s="136"/>
      <c r="W19" s="136"/>
      <c r="X19" s="136"/>
      <c r="Y19" s="136"/>
      <c r="Z19" s="137"/>
      <c r="AA19" s="128"/>
      <c r="AB19" s="128"/>
      <c r="AC19" s="36"/>
      <c r="AD19" s="36"/>
      <c r="AE19" s="36"/>
      <c r="AF19" s="42"/>
      <c r="AG19" s="42"/>
      <c r="AH19" s="42"/>
      <c r="AI19" s="42"/>
      <c r="AJ19" s="42"/>
      <c r="AK19" s="42"/>
      <c r="AL19" s="42"/>
    </row>
    <row r="20" spans="1:38" ht="15.75" customHeight="1" thickBot="1">
      <c r="A20" s="135"/>
      <c r="B20" s="128"/>
      <c r="C20" s="129"/>
      <c r="D20" s="129"/>
      <c r="E20" s="128"/>
      <c r="F20" s="128"/>
      <c r="G20" s="128"/>
      <c r="H20" s="128"/>
      <c r="I20" s="128"/>
      <c r="J20" s="128"/>
      <c r="K20" s="128"/>
      <c r="L20" s="128"/>
      <c r="M20" s="128"/>
      <c r="N20" s="128"/>
      <c r="O20" s="128"/>
      <c r="P20" s="128"/>
      <c r="Q20" s="128"/>
      <c r="R20" s="128"/>
      <c r="S20" s="136"/>
      <c r="T20" s="136"/>
      <c r="U20" s="136"/>
      <c r="V20" s="136"/>
      <c r="W20" s="136"/>
      <c r="X20" s="136"/>
      <c r="Y20" s="136"/>
      <c r="Z20" s="137"/>
      <c r="AA20" s="128"/>
      <c r="AB20" s="128"/>
      <c r="AC20" s="36"/>
      <c r="AD20" s="36"/>
      <c r="AE20" s="36"/>
      <c r="AF20" s="42"/>
      <c r="AG20" s="42"/>
      <c r="AH20" s="42"/>
      <c r="AI20" s="42"/>
      <c r="AJ20" s="42"/>
      <c r="AK20" s="42"/>
      <c r="AL20" s="42"/>
    </row>
    <row r="21" spans="1:38" ht="27" customHeight="1" thickBot="1">
      <c r="A21" s="278" t="s">
        <v>128</v>
      </c>
      <c r="B21" s="274"/>
      <c r="C21" s="274"/>
      <c r="D21" s="274"/>
      <c r="E21" s="274"/>
      <c r="F21" s="274"/>
      <c r="G21" s="274"/>
      <c r="H21" s="274"/>
      <c r="I21" s="275"/>
      <c r="J21" s="278" t="s">
        <v>68</v>
      </c>
      <c r="K21" s="274"/>
      <c r="L21" s="274"/>
      <c r="M21" s="290"/>
      <c r="N21" s="276">
        <f>T81</f>
        <v>0</v>
      </c>
      <c r="O21" s="277"/>
      <c r="P21" s="274" t="s">
        <v>69</v>
      </c>
      <c r="Q21" s="275"/>
      <c r="R21" s="278" t="s">
        <v>71</v>
      </c>
      <c r="S21" s="274"/>
      <c r="T21" s="276">
        <f>X81</f>
        <v>0</v>
      </c>
      <c r="U21" s="277"/>
      <c r="V21" s="277"/>
      <c r="W21" s="277"/>
      <c r="X21" s="277"/>
      <c r="Y21" s="277"/>
      <c r="Z21" s="277"/>
      <c r="AA21" s="274" t="s">
        <v>70</v>
      </c>
      <c r="AB21" s="275"/>
      <c r="AC21" s="36"/>
      <c r="AD21" s="36"/>
      <c r="AE21" s="36"/>
      <c r="AF21" s="42"/>
      <c r="AG21" s="42"/>
      <c r="AH21" s="42"/>
      <c r="AI21" s="42"/>
      <c r="AJ21" s="42"/>
      <c r="AK21" s="42"/>
      <c r="AL21" s="42"/>
    </row>
    <row r="22" spans="1:38" ht="17.25" customHeight="1">
      <c r="A22" s="95" t="s">
        <v>100</v>
      </c>
      <c r="B22" s="129"/>
      <c r="C22" s="129"/>
      <c r="D22" s="129"/>
      <c r="E22" s="129"/>
      <c r="F22" s="129"/>
      <c r="G22" s="129"/>
      <c r="H22" s="129"/>
      <c r="I22" s="129"/>
      <c r="J22" s="129"/>
      <c r="K22" s="129"/>
      <c r="L22" s="129"/>
      <c r="M22" s="129"/>
      <c r="N22" s="141"/>
      <c r="O22" s="141"/>
      <c r="P22" s="129"/>
      <c r="Q22" s="129"/>
      <c r="R22" s="129"/>
      <c r="S22" s="129"/>
      <c r="T22" s="141"/>
      <c r="U22" s="141"/>
      <c r="V22" s="141"/>
      <c r="W22" s="141"/>
      <c r="X22" s="141"/>
      <c r="Y22" s="141"/>
      <c r="Z22" s="141"/>
      <c r="AA22" s="129"/>
      <c r="AB22" s="129"/>
      <c r="AC22" s="36"/>
      <c r="AD22" s="36"/>
      <c r="AE22" s="36"/>
      <c r="AF22" s="42"/>
      <c r="AG22" s="42"/>
      <c r="AH22" s="42"/>
      <c r="AI22" s="42"/>
      <c r="AJ22" s="42"/>
      <c r="AK22" s="42"/>
      <c r="AL22" s="42"/>
    </row>
    <row r="23" spans="1:38" ht="48.75" customHeight="1">
      <c r="A23" s="291" t="s">
        <v>130</v>
      </c>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36"/>
      <c r="AD23" s="36"/>
      <c r="AE23" s="36"/>
      <c r="AF23" s="42"/>
      <c r="AG23" s="42"/>
      <c r="AH23" s="42"/>
      <c r="AI23" s="42"/>
      <c r="AJ23" s="42"/>
      <c r="AK23" s="42"/>
      <c r="AL23" s="42"/>
    </row>
    <row r="24" spans="1:38" ht="15.75" customHeight="1">
      <c r="A24" s="41"/>
      <c r="B24" s="36"/>
      <c r="C24" s="37"/>
      <c r="D24" s="37"/>
      <c r="E24" s="36"/>
      <c r="F24" s="36"/>
      <c r="G24" s="36"/>
      <c r="H24" s="36"/>
      <c r="I24" s="36"/>
      <c r="J24" s="36"/>
      <c r="K24" s="36"/>
      <c r="L24" s="36"/>
      <c r="M24" s="36"/>
      <c r="N24" s="36"/>
      <c r="O24" s="36"/>
      <c r="P24" s="36"/>
      <c r="Q24" s="36"/>
      <c r="R24" s="36"/>
      <c r="S24" s="42"/>
      <c r="T24" s="42"/>
      <c r="U24" s="42"/>
      <c r="V24" s="42"/>
      <c r="W24" s="42"/>
      <c r="X24" s="42"/>
      <c r="Y24" s="42"/>
      <c r="Z24" s="43"/>
      <c r="AA24" s="36"/>
      <c r="AB24" s="36"/>
      <c r="AC24" s="36"/>
      <c r="AD24" s="36"/>
      <c r="AE24" s="36"/>
      <c r="AF24" s="42"/>
      <c r="AG24" s="42"/>
      <c r="AH24" s="42"/>
      <c r="AI24" s="42"/>
      <c r="AJ24" s="42"/>
      <c r="AK24" s="42"/>
      <c r="AL24" s="42"/>
    </row>
    <row r="25" spans="1:38" ht="21" customHeight="1" thickBot="1">
      <c r="A25" s="95" t="s">
        <v>73</v>
      </c>
      <c r="B25" s="36"/>
      <c r="C25" s="37"/>
      <c r="D25" s="37"/>
      <c r="E25" s="36"/>
      <c r="F25" s="36"/>
      <c r="G25" s="36"/>
      <c r="H25" s="36"/>
      <c r="I25" s="36"/>
      <c r="J25" s="36"/>
      <c r="K25" s="36"/>
      <c r="L25" s="36"/>
      <c r="M25" s="36"/>
      <c r="N25" s="36"/>
      <c r="O25" s="36"/>
      <c r="P25" s="36"/>
      <c r="Q25" s="36"/>
      <c r="R25" s="36"/>
      <c r="S25" s="42"/>
      <c r="T25" s="42"/>
      <c r="U25" s="42"/>
      <c r="V25" s="42"/>
      <c r="W25" s="42"/>
      <c r="X25" s="42"/>
      <c r="Y25" s="42"/>
      <c r="Z25" s="43"/>
      <c r="AA25" s="36"/>
      <c r="AB25" s="36"/>
      <c r="AC25" s="36"/>
      <c r="AD25" s="36"/>
      <c r="AE25" s="36"/>
      <c r="AF25" s="42"/>
      <c r="AG25" s="42"/>
      <c r="AH25" s="42"/>
      <c r="AI25" s="42"/>
      <c r="AJ25" s="42"/>
      <c r="AK25" s="42"/>
      <c r="AL25" s="42"/>
    </row>
    <row r="26" spans="1:38" ht="27" customHeight="1" thickBot="1">
      <c r="A26" s="278" t="s">
        <v>74</v>
      </c>
      <c r="B26" s="274"/>
      <c r="C26" s="274"/>
      <c r="D26" s="275"/>
      <c r="E26" s="138"/>
      <c r="F26" s="139"/>
      <c r="G26" s="139"/>
      <c r="H26" s="139"/>
      <c r="I26" s="139"/>
      <c r="J26" s="139"/>
      <c r="K26" s="139"/>
      <c r="L26" s="139"/>
      <c r="M26" s="139"/>
      <c r="N26" s="139"/>
      <c r="O26" s="140"/>
      <c r="P26" s="308" t="s">
        <v>75</v>
      </c>
      <c r="Q26" s="309"/>
      <c r="R26" s="310"/>
      <c r="S26" s="279"/>
      <c r="T26" s="281"/>
      <c r="U26" s="281"/>
      <c r="V26" s="281"/>
      <c r="W26" s="281"/>
      <c r="X26" s="281"/>
      <c r="Y26" s="281"/>
      <c r="Z26" s="281"/>
      <c r="AA26" s="281"/>
      <c r="AB26" s="280"/>
      <c r="AC26" s="36"/>
      <c r="AD26" s="36"/>
      <c r="AE26" s="36"/>
      <c r="AF26" s="42"/>
      <c r="AG26" s="42"/>
      <c r="AH26" s="42"/>
      <c r="AI26" s="42"/>
      <c r="AJ26" s="42"/>
      <c r="AK26" s="42"/>
      <c r="AL26" s="42"/>
    </row>
    <row r="27" spans="1:38" ht="27" customHeight="1" thickBot="1">
      <c r="A27" s="278" t="s">
        <v>76</v>
      </c>
      <c r="B27" s="274"/>
      <c r="C27" s="275"/>
      <c r="D27" s="279"/>
      <c r="E27" s="280"/>
      <c r="F27" s="278" t="s">
        <v>77</v>
      </c>
      <c r="G27" s="274"/>
      <c r="H27" s="275"/>
      <c r="I27" s="279"/>
      <c r="J27" s="281"/>
      <c r="K27" s="281"/>
      <c r="L27" s="280"/>
      <c r="M27" s="278" t="s">
        <v>78</v>
      </c>
      <c r="N27" s="274"/>
      <c r="O27" s="275"/>
      <c r="P27" s="279"/>
      <c r="Q27" s="281"/>
      <c r="R27" s="281"/>
      <c r="S27" s="281"/>
      <c r="T27" s="281"/>
      <c r="U27" s="281"/>
      <c r="V27" s="281"/>
      <c r="W27" s="281"/>
      <c r="X27" s="281"/>
      <c r="Y27" s="281"/>
      <c r="Z27" s="281"/>
      <c r="AA27" s="281"/>
      <c r="AB27" s="280"/>
      <c r="AC27" s="36"/>
      <c r="AD27" s="36"/>
      <c r="AE27" s="36"/>
      <c r="AF27" s="42"/>
      <c r="AG27" s="42"/>
      <c r="AH27" s="42"/>
      <c r="AI27" s="42"/>
      <c r="AJ27" s="42"/>
      <c r="AK27" s="42"/>
      <c r="AL27" s="42"/>
    </row>
    <row r="28" spans="1:38" ht="15.75" customHeight="1">
      <c r="A28" s="41"/>
      <c r="B28" s="36"/>
      <c r="C28" s="37"/>
      <c r="D28" s="37"/>
      <c r="E28" s="36"/>
      <c r="F28" s="36"/>
      <c r="G28" s="36"/>
      <c r="H28" s="36"/>
      <c r="I28" s="36"/>
      <c r="J28" s="36"/>
      <c r="K28" s="36"/>
      <c r="L28" s="36"/>
      <c r="M28" s="36"/>
      <c r="N28" s="36"/>
      <c r="O28" s="36"/>
      <c r="P28" s="36"/>
      <c r="Q28" s="36"/>
      <c r="R28" s="36"/>
      <c r="S28" s="42"/>
      <c r="T28" s="42"/>
      <c r="U28" s="42"/>
      <c r="V28" s="42"/>
      <c r="W28" s="42"/>
      <c r="X28" s="42"/>
      <c r="Y28" s="42"/>
      <c r="Z28" s="43"/>
      <c r="AA28" s="36"/>
      <c r="AB28" s="36"/>
      <c r="AC28" s="36"/>
      <c r="AD28" s="36"/>
      <c r="AE28" s="36"/>
      <c r="AF28" s="42"/>
      <c r="AG28" s="42"/>
      <c r="AH28" s="42"/>
      <c r="AI28" s="42"/>
      <c r="AJ28" s="42"/>
      <c r="AK28" s="42"/>
      <c r="AL28" s="42"/>
    </row>
    <row r="29" spans="1:38" ht="15.75" customHeight="1">
      <c r="A29" s="41"/>
      <c r="B29" s="36"/>
      <c r="C29" s="37"/>
      <c r="D29" s="37"/>
      <c r="E29" s="36"/>
      <c r="F29" s="36"/>
      <c r="G29" s="36"/>
      <c r="H29" s="36"/>
      <c r="I29" s="36"/>
      <c r="J29" s="36"/>
      <c r="K29" s="36"/>
      <c r="L29" s="36"/>
      <c r="M29" s="36"/>
      <c r="N29" s="36"/>
      <c r="O29" s="36"/>
      <c r="P29" s="36"/>
      <c r="Q29" s="36"/>
      <c r="R29" s="36"/>
      <c r="S29" s="42"/>
      <c r="T29" s="42"/>
      <c r="U29" s="42"/>
      <c r="V29" s="42"/>
      <c r="W29" s="42"/>
      <c r="X29" s="42"/>
      <c r="Y29" s="42"/>
      <c r="Z29" s="43"/>
      <c r="AA29" s="36"/>
      <c r="AB29" s="36"/>
      <c r="AC29" s="36"/>
      <c r="AD29" s="36"/>
      <c r="AE29" s="36"/>
      <c r="AF29" s="42"/>
      <c r="AG29" s="42"/>
      <c r="AH29" s="42"/>
      <c r="AI29" s="42"/>
      <c r="AJ29" s="42"/>
      <c r="AK29" s="42"/>
      <c r="AL29" s="42"/>
    </row>
    <row r="30" spans="1:38" ht="15.75" customHeight="1" thickBot="1">
      <c r="A30" s="36" t="s">
        <v>72</v>
      </c>
      <c r="B30" s="36"/>
      <c r="C30" s="36"/>
      <c r="D30" s="36"/>
      <c r="E30" s="36"/>
      <c r="F30" s="36"/>
      <c r="G30" s="44"/>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row>
    <row r="31" spans="1:38" ht="15.75" customHeight="1" thickBot="1">
      <c r="A31" s="223" t="s">
        <v>136</v>
      </c>
      <c r="B31" s="224"/>
      <c r="C31" s="224"/>
      <c r="D31" s="224"/>
      <c r="E31" s="224"/>
      <c r="F31" s="224"/>
      <c r="G31" s="224"/>
      <c r="H31" s="224"/>
      <c r="I31" s="224"/>
      <c r="J31" s="224"/>
      <c r="K31" s="224"/>
      <c r="L31" s="224"/>
      <c r="M31" s="224"/>
      <c r="N31" s="224"/>
      <c r="O31" s="224"/>
      <c r="P31" s="224"/>
      <c r="Q31" s="224"/>
      <c r="R31" s="224"/>
      <c r="S31" s="225"/>
      <c r="T31" s="213" t="s">
        <v>28</v>
      </c>
      <c r="U31" s="214"/>
      <c r="V31" s="214"/>
      <c r="W31" s="215"/>
      <c r="X31" s="211" t="s">
        <v>16</v>
      </c>
      <c r="Y31" s="211"/>
      <c r="Z31" s="211"/>
      <c r="AA31" s="211"/>
      <c r="AB31" s="212"/>
      <c r="AC31" s="294"/>
      <c r="AD31" s="294"/>
      <c r="AE31" s="294"/>
      <c r="AF31" s="294"/>
      <c r="AG31" s="210"/>
      <c r="AH31" s="210"/>
      <c r="AI31" s="210"/>
      <c r="AJ31" s="210"/>
      <c r="AK31" s="210"/>
      <c r="AL31" s="210"/>
    </row>
    <row r="32" spans="1:38" ht="15.75" customHeight="1">
      <c r="A32" s="219" t="s">
        <v>44</v>
      </c>
      <c r="B32" s="45">
        <v>1</v>
      </c>
      <c r="C32" s="46" t="s">
        <v>106</v>
      </c>
      <c r="D32" s="46"/>
      <c r="E32" s="46"/>
      <c r="F32" s="46"/>
      <c r="G32" s="46"/>
      <c r="H32" s="46"/>
      <c r="I32" s="46"/>
      <c r="J32" s="46"/>
      <c r="K32" s="46"/>
      <c r="L32" s="46"/>
      <c r="M32" s="46"/>
      <c r="N32" s="46"/>
      <c r="O32" s="46"/>
      <c r="P32" s="46"/>
      <c r="Q32" s="46"/>
      <c r="R32" s="46"/>
      <c r="S32" s="47"/>
      <c r="T32" s="284">
        <f ca="1">COUNTIFS(申請額一覧!$E$4:$E$23,C32,申請額一覧!$K$4:$K$23,"&gt;0")</f>
        <v>0</v>
      </c>
      <c r="U32" s="285"/>
      <c r="V32" s="230" t="s">
        <v>17</v>
      </c>
      <c r="W32" s="231"/>
      <c r="X32" s="286">
        <f ca="1">SUMIF(申請額一覧!$E$4:$E$23,C32,申請額一覧!$K$4:$K$23)</f>
        <v>0</v>
      </c>
      <c r="Y32" s="287"/>
      <c r="Z32" s="287"/>
      <c r="AA32" s="287"/>
      <c r="AB32" s="48" t="s">
        <v>47</v>
      </c>
      <c r="AC32" s="220"/>
      <c r="AD32" s="220"/>
      <c r="AE32" s="221"/>
      <c r="AF32" s="221"/>
      <c r="AG32" s="222"/>
      <c r="AH32" s="222"/>
      <c r="AI32" s="222"/>
      <c r="AJ32" s="222"/>
      <c r="AK32" s="121"/>
      <c r="AL32" s="121"/>
    </row>
    <row r="33" spans="1:38" ht="15.75" customHeight="1">
      <c r="A33" s="219"/>
      <c r="B33" s="49">
        <v>2</v>
      </c>
      <c r="C33" s="50" t="s">
        <v>107</v>
      </c>
      <c r="D33" s="50"/>
      <c r="E33" s="50"/>
      <c r="F33" s="50"/>
      <c r="G33" s="50"/>
      <c r="H33" s="50"/>
      <c r="I33" s="50"/>
      <c r="J33" s="50"/>
      <c r="K33" s="50"/>
      <c r="L33" s="50"/>
      <c r="M33" s="50"/>
      <c r="N33" s="50"/>
      <c r="O33" s="50"/>
      <c r="P33" s="50"/>
      <c r="Q33" s="50"/>
      <c r="R33" s="50"/>
      <c r="S33" s="51"/>
      <c r="T33" s="228">
        <f ca="1">COUNTIFS(申請額一覧!$E$4:$E$23,C33,申請額一覧!$K$4:$K$23,"&gt;0")</f>
        <v>0</v>
      </c>
      <c r="U33" s="229"/>
      <c r="V33" s="232" t="s">
        <v>17</v>
      </c>
      <c r="W33" s="233"/>
      <c r="X33" s="234">
        <f ca="1">SUMIF(申請額一覧!$E$4:$E$23,C33,申請額一覧!$K$4:$K$23)</f>
        <v>0</v>
      </c>
      <c r="Y33" s="235"/>
      <c r="Z33" s="235"/>
      <c r="AA33" s="235"/>
      <c r="AB33" s="52" t="s">
        <v>47</v>
      </c>
      <c r="AC33" s="220"/>
      <c r="AD33" s="220"/>
      <c r="AE33" s="221"/>
      <c r="AF33" s="221"/>
      <c r="AG33" s="222"/>
      <c r="AH33" s="222"/>
      <c r="AI33" s="222"/>
      <c r="AJ33" s="222"/>
      <c r="AK33" s="53"/>
      <c r="AL33" s="121"/>
    </row>
    <row r="34" spans="1:38" ht="15.75" customHeight="1">
      <c r="A34" s="219"/>
      <c r="B34" s="45">
        <v>3</v>
      </c>
      <c r="C34" s="50" t="s">
        <v>108</v>
      </c>
      <c r="D34" s="50"/>
      <c r="E34" s="50"/>
      <c r="F34" s="50"/>
      <c r="G34" s="50"/>
      <c r="H34" s="50"/>
      <c r="I34" s="50"/>
      <c r="J34" s="50"/>
      <c r="K34" s="50"/>
      <c r="L34" s="50"/>
      <c r="M34" s="50"/>
      <c r="N34" s="50"/>
      <c r="O34" s="50"/>
      <c r="P34" s="50"/>
      <c r="Q34" s="50"/>
      <c r="R34" s="50"/>
      <c r="S34" s="51"/>
      <c r="T34" s="228">
        <f ca="1">COUNTIFS(申請額一覧!$E$4:$E$23,C34,申請額一覧!$K$4:$K$23,"&gt;0")</f>
        <v>0</v>
      </c>
      <c r="U34" s="229"/>
      <c r="V34" s="232" t="s">
        <v>17</v>
      </c>
      <c r="W34" s="233"/>
      <c r="X34" s="234">
        <f ca="1">SUMIF(申請額一覧!$E$4:$E$23,C34,申請額一覧!$K$4:$K$23)</f>
        <v>0</v>
      </c>
      <c r="Y34" s="235"/>
      <c r="Z34" s="235"/>
      <c r="AA34" s="235"/>
      <c r="AB34" s="52" t="s">
        <v>47</v>
      </c>
      <c r="AC34" s="220"/>
      <c r="AD34" s="220"/>
      <c r="AE34" s="221"/>
      <c r="AF34" s="221"/>
      <c r="AG34" s="222"/>
      <c r="AH34" s="222"/>
      <c r="AI34" s="222"/>
      <c r="AJ34" s="222"/>
      <c r="AK34" s="53"/>
      <c r="AL34" s="121"/>
    </row>
    <row r="35" spans="1:38" ht="15.75" customHeight="1">
      <c r="A35" s="219"/>
      <c r="B35" s="45">
        <v>4</v>
      </c>
      <c r="C35" s="57" t="s">
        <v>109</v>
      </c>
      <c r="D35" s="50"/>
      <c r="E35" s="50"/>
      <c r="F35" s="50"/>
      <c r="G35" s="50"/>
      <c r="H35" s="50"/>
      <c r="I35" s="50"/>
      <c r="J35" s="50"/>
      <c r="K35" s="50"/>
      <c r="L35" s="50"/>
      <c r="M35" s="50"/>
      <c r="N35" s="50"/>
      <c r="O35" s="50"/>
      <c r="P35" s="50"/>
      <c r="Q35" s="50"/>
      <c r="R35" s="50"/>
      <c r="S35" s="50"/>
      <c r="T35" s="228">
        <f ca="1">COUNTIFS(申請額一覧!$E$4:$E$23,C35,申請額一覧!$K$4:$K$23,"&gt;0")</f>
        <v>0</v>
      </c>
      <c r="U35" s="229"/>
      <c r="V35" s="232" t="s">
        <v>17</v>
      </c>
      <c r="W35" s="233"/>
      <c r="X35" s="234">
        <f ca="1">SUMIF(申請額一覧!$E$4:$E$23,C35,申請額一覧!$K$4:$K$23)</f>
        <v>0</v>
      </c>
      <c r="Y35" s="235"/>
      <c r="Z35" s="235"/>
      <c r="AA35" s="235"/>
      <c r="AB35" s="54" t="s">
        <v>47</v>
      </c>
      <c r="AC35" s="220"/>
      <c r="AD35" s="220"/>
      <c r="AE35" s="221"/>
      <c r="AF35" s="221"/>
      <c r="AG35" s="222"/>
      <c r="AH35" s="222"/>
      <c r="AI35" s="222"/>
      <c r="AJ35" s="222"/>
      <c r="AK35" s="121"/>
      <c r="AL35" s="121"/>
    </row>
    <row r="36" spans="1:38" ht="15.75" customHeight="1">
      <c r="A36" s="219"/>
      <c r="B36" s="49">
        <v>5</v>
      </c>
      <c r="C36" s="50" t="s">
        <v>110</v>
      </c>
      <c r="D36" s="50"/>
      <c r="E36" s="50"/>
      <c r="F36" s="50"/>
      <c r="G36" s="50"/>
      <c r="H36" s="50"/>
      <c r="I36" s="50"/>
      <c r="J36" s="50"/>
      <c r="K36" s="50"/>
      <c r="L36" s="50"/>
      <c r="M36" s="50"/>
      <c r="N36" s="50"/>
      <c r="O36" s="50"/>
      <c r="P36" s="50"/>
      <c r="Q36" s="50"/>
      <c r="R36" s="50"/>
      <c r="S36" s="50"/>
      <c r="T36" s="228">
        <f ca="1">COUNTIFS(申請額一覧!$E$4:$E$23,C36,申請額一覧!$K$4:$K$23,"&gt;0")</f>
        <v>0</v>
      </c>
      <c r="U36" s="229"/>
      <c r="V36" s="232" t="s">
        <v>17</v>
      </c>
      <c r="W36" s="233"/>
      <c r="X36" s="234">
        <f ca="1">SUMIF(申請額一覧!$E$4:$E$23,C36,申請額一覧!$K$4:$K$23)</f>
        <v>0</v>
      </c>
      <c r="Y36" s="235"/>
      <c r="Z36" s="235"/>
      <c r="AA36" s="235"/>
      <c r="AB36" s="54" t="s">
        <v>47</v>
      </c>
      <c r="AC36" s="220"/>
      <c r="AD36" s="220"/>
      <c r="AE36" s="221"/>
      <c r="AF36" s="221"/>
      <c r="AG36" s="222"/>
      <c r="AH36" s="222"/>
      <c r="AI36" s="222"/>
      <c r="AJ36" s="222"/>
      <c r="AK36" s="121"/>
      <c r="AL36" s="121"/>
    </row>
    <row r="37" spans="1:38" ht="15.75" customHeight="1">
      <c r="A37" s="219"/>
      <c r="B37" s="55">
        <v>6</v>
      </c>
      <c r="C37" s="50" t="s">
        <v>111</v>
      </c>
      <c r="D37" s="50"/>
      <c r="E37" s="50"/>
      <c r="F37" s="50"/>
      <c r="G37" s="50"/>
      <c r="H37" s="50"/>
      <c r="I37" s="50"/>
      <c r="J37" s="50"/>
      <c r="K37" s="50"/>
      <c r="L37" s="50"/>
      <c r="M37" s="50"/>
      <c r="N37" s="50"/>
      <c r="O37" s="50"/>
      <c r="P37" s="50"/>
      <c r="Q37" s="50"/>
      <c r="R37" s="50"/>
      <c r="S37" s="50"/>
      <c r="T37" s="228">
        <f ca="1">COUNTIFS(申請額一覧!$E$4:$E$23,C37,申請額一覧!$K$4:$K$23,"&gt;0")</f>
        <v>0</v>
      </c>
      <c r="U37" s="229"/>
      <c r="V37" s="232" t="s">
        <v>17</v>
      </c>
      <c r="W37" s="233"/>
      <c r="X37" s="234">
        <f ca="1">SUMIF(申請額一覧!$E$4:$E$23,C37,申請額一覧!$K$4:$K$23)</f>
        <v>0</v>
      </c>
      <c r="Y37" s="235"/>
      <c r="Z37" s="235"/>
      <c r="AA37" s="235"/>
      <c r="AB37" s="52" t="s">
        <v>47</v>
      </c>
      <c r="AC37" s="220"/>
      <c r="AD37" s="220"/>
      <c r="AE37" s="221"/>
      <c r="AF37" s="221"/>
      <c r="AG37" s="222"/>
      <c r="AH37" s="222"/>
      <c r="AI37" s="222"/>
      <c r="AJ37" s="222"/>
      <c r="AK37" s="53"/>
      <c r="AL37" s="121"/>
    </row>
    <row r="38" spans="1:38" ht="15.75" customHeight="1">
      <c r="A38" s="219"/>
      <c r="B38" s="56">
        <v>7</v>
      </c>
      <c r="C38" s="50" t="s">
        <v>112</v>
      </c>
      <c r="D38" s="50"/>
      <c r="E38" s="50"/>
      <c r="F38" s="50"/>
      <c r="G38" s="57"/>
      <c r="H38" s="50"/>
      <c r="I38" s="50"/>
      <c r="J38" s="50"/>
      <c r="K38" s="50"/>
      <c r="L38" s="50"/>
      <c r="M38" s="50"/>
      <c r="N38" s="50"/>
      <c r="O38" s="50"/>
      <c r="P38" s="50"/>
      <c r="Q38" s="50"/>
      <c r="R38" s="50"/>
      <c r="S38" s="50"/>
      <c r="T38" s="228">
        <f ca="1">COUNTIFS(申請額一覧!$E$4:$E$23,C38,申請額一覧!$K$4:$K$23,"&gt;0")</f>
        <v>0</v>
      </c>
      <c r="U38" s="229"/>
      <c r="V38" s="232" t="s">
        <v>17</v>
      </c>
      <c r="W38" s="233"/>
      <c r="X38" s="234">
        <f ca="1">SUMIF(申請額一覧!$E$4:$E$23,C38,申請額一覧!$K$4:$K$23)</f>
        <v>0</v>
      </c>
      <c r="Y38" s="235"/>
      <c r="Z38" s="235"/>
      <c r="AA38" s="235"/>
      <c r="AB38" s="52" t="s">
        <v>47</v>
      </c>
      <c r="AC38" s="160"/>
      <c r="AD38" s="160"/>
      <c r="AE38" s="159"/>
      <c r="AF38" s="159"/>
      <c r="AG38" s="157"/>
      <c r="AH38" s="157"/>
      <c r="AI38" s="157"/>
      <c r="AJ38" s="157"/>
      <c r="AK38" s="53"/>
      <c r="AL38" s="121"/>
    </row>
    <row r="39" spans="1:38" ht="15.75" customHeight="1" thickBot="1">
      <c r="A39" s="219"/>
      <c r="B39" s="56">
        <v>8</v>
      </c>
      <c r="C39" s="50" t="s">
        <v>113</v>
      </c>
      <c r="D39" s="50"/>
      <c r="E39" s="50"/>
      <c r="F39" s="50"/>
      <c r="G39" s="57"/>
      <c r="H39" s="50"/>
      <c r="I39" s="50"/>
      <c r="J39" s="50"/>
      <c r="K39" s="50"/>
      <c r="L39" s="50"/>
      <c r="M39" s="50"/>
      <c r="N39" s="50"/>
      <c r="O39" s="50"/>
      <c r="P39" s="50"/>
      <c r="Q39" s="50"/>
      <c r="R39" s="50"/>
      <c r="S39" s="50"/>
      <c r="T39" s="228">
        <f ca="1">COUNTIFS(申請額一覧!$E$4:$E$23,C39,申請額一覧!$K$4:$K$23,"&gt;0")</f>
        <v>0</v>
      </c>
      <c r="U39" s="229"/>
      <c r="V39" s="232" t="s">
        <v>17</v>
      </c>
      <c r="W39" s="233"/>
      <c r="X39" s="234">
        <f ca="1">SUMIF(申請額一覧!$E$4:$E$23,C39,申請額一覧!$K$4:$K$23)</f>
        <v>0</v>
      </c>
      <c r="Y39" s="235"/>
      <c r="Z39" s="235"/>
      <c r="AA39" s="235"/>
      <c r="AB39" s="52" t="s">
        <v>47</v>
      </c>
      <c r="AC39" s="220"/>
      <c r="AD39" s="220"/>
      <c r="AE39" s="221"/>
      <c r="AF39" s="221"/>
      <c r="AG39" s="222"/>
      <c r="AH39" s="222"/>
      <c r="AI39" s="222"/>
      <c r="AJ39" s="222"/>
      <c r="AK39" s="53"/>
      <c r="AL39" s="121"/>
    </row>
    <row r="40" spans="1:38" ht="15.75" customHeight="1" thickBot="1">
      <c r="A40" s="223" t="s">
        <v>19</v>
      </c>
      <c r="B40" s="224"/>
      <c r="C40" s="224"/>
      <c r="D40" s="224"/>
      <c r="E40" s="224"/>
      <c r="F40" s="224"/>
      <c r="G40" s="224"/>
      <c r="H40" s="224"/>
      <c r="I40" s="224"/>
      <c r="J40" s="224"/>
      <c r="K40" s="224"/>
      <c r="L40" s="224"/>
      <c r="M40" s="224"/>
      <c r="N40" s="224"/>
      <c r="O40" s="224"/>
      <c r="P40" s="224"/>
      <c r="Q40" s="224"/>
      <c r="R40" s="224"/>
      <c r="S40" s="225"/>
      <c r="T40" s="236">
        <f ca="1">SUM(T32:U39)</f>
        <v>0</v>
      </c>
      <c r="U40" s="237"/>
      <c r="V40" s="238" t="s">
        <v>17</v>
      </c>
      <c r="W40" s="239"/>
      <c r="X40" s="288">
        <f ca="1">SUM(X32:AA39)</f>
        <v>0</v>
      </c>
      <c r="Y40" s="289"/>
      <c r="Z40" s="289"/>
      <c r="AA40" s="289"/>
      <c r="AB40" s="58" t="s">
        <v>47</v>
      </c>
      <c r="AC40" s="220"/>
      <c r="AD40" s="220"/>
      <c r="AE40" s="221"/>
      <c r="AF40" s="221"/>
      <c r="AG40" s="222"/>
      <c r="AH40" s="222"/>
      <c r="AI40" s="222"/>
      <c r="AJ40" s="222"/>
      <c r="AK40" s="53"/>
      <c r="AL40" s="121"/>
    </row>
    <row r="41" spans="1:38" ht="15.75" customHeight="1">
      <c r="A41" s="273" t="s">
        <v>27</v>
      </c>
      <c r="B41" s="59">
        <v>9</v>
      </c>
      <c r="C41" s="46" t="s">
        <v>114</v>
      </c>
      <c r="D41" s="46"/>
      <c r="E41" s="46"/>
      <c r="F41" s="46"/>
      <c r="G41" s="46"/>
      <c r="H41" s="46"/>
      <c r="I41" s="46"/>
      <c r="J41" s="46"/>
      <c r="K41" s="46"/>
      <c r="L41" s="46"/>
      <c r="M41" s="46"/>
      <c r="N41" s="46"/>
      <c r="O41" s="46"/>
      <c r="P41" s="46"/>
      <c r="Q41" s="46"/>
      <c r="R41" s="46"/>
      <c r="S41" s="46"/>
      <c r="T41" s="284">
        <f ca="1">COUNTIFS(申請額一覧!$E$4:$E$23,C41,申請額一覧!$K$4:$K$23,"&gt;0")</f>
        <v>0</v>
      </c>
      <c r="U41" s="285"/>
      <c r="V41" s="230" t="s">
        <v>17</v>
      </c>
      <c r="W41" s="231"/>
      <c r="X41" s="286">
        <f ca="1">SUMIF(申請額一覧!$E$4:$E$23,C41,申請額一覧!$K$4:$K$23)</f>
        <v>0</v>
      </c>
      <c r="Y41" s="287"/>
      <c r="Z41" s="287"/>
      <c r="AA41" s="287"/>
      <c r="AB41" s="60" t="s">
        <v>47</v>
      </c>
      <c r="AC41" s="220"/>
      <c r="AD41" s="220"/>
      <c r="AE41" s="221"/>
      <c r="AF41" s="221"/>
      <c r="AG41" s="222"/>
      <c r="AH41" s="222"/>
      <c r="AI41" s="222"/>
      <c r="AJ41" s="222"/>
      <c r="AK41" s="53"/>
      <c r="AL41" s="121"/>
    </row>
    <row r="42" spans="1:38" ht="15.75" customHeight="1">
      <c r="A42" s="273"/>
      <c r="B42" s="164"/>
      <c r="C42" s="61"/>
      <c r="D42" s="61"/>
      <c r="E42" s="61"/>
      <c r="F42" s="61"/>
      <c r="G42" s="61"/>
      <c r="H42" s="61"/>
      <c r="I42" s="61"/>
      <c r="J42" s="61"/>
      <c r="K42" s="61"/>
      <c r="L42" s="61"/>
      <c r="M42" s="61"/>
      <c r="N42" s="61"/>
      <c r="O42" s="61"/>
      <c r="P42" s="61"/>
      <c r="Q42" s="61"/>
      <c r="R42" s="61"/>
      <c r="S42" s="62"/>
      <c r="T42" s="297"/>
      <c r="U42" s="298"/>
      <c r="V42" s="282"/>
      <c r="W42" s="283"/>
      <c r="X42" s="270"/>
      <c r="Y42" s="271"/>
      <c r="Z42" s="271"/>
      <c r="AA42" s="271"/>
      <c r="AB42" s="63"/>
      <c r="AC42" s="268"/>
      <c r="AD42" s="268"/>
      <c r="AE42" s="269"/>
      <c r="AF42" s="269"/>
      <c r="AG42" s="240"/>
      <c r="AH42" s="240"/>
      <c r="AI42" s="240"/>
      <c r="AJ42" s="240"/>
      <c r="AK42" s="64"/>
      <c r="AL42" s="65"/>
    </row>
    <row r="43" spans="1:38" ht="15.75" customHeight="1">
      <c r="A43" s="273"/>
      <c r="B43" s="66"/>
      <c r="C43" s="67"/>
      <c r="D43" s="68"/>
      <c r="E43" s="68"/>
      <c r="F43" s="68"/>
      <c r="G43" s="68"/>
      <c r="H43" s="68"/>
      <c r="I43" s="68"/>
      <c r="J43" s="68"/>
      <c r="K43" s="68"/>
      <c r="L43" s="68"/>
      <c r="M43" s="68"/>
      <c r="N43" s="68"/>
      <c r="O43" s="68"/>
      <c r="P43" s="68"/>
      <c r="Q43" s="68"/>
      <c r="R43" s="68"/>
      <c r="S43" s="68"/>
      <c r="T43" s="297"/>
      <c r="U43" s="298"/>
      <c r="V43" s="282"/>
      <c r="W43" s="283"/>
      <c r="X43" s="270"/>
      <c r="Y43" s="271"/>
      <c r="Z43" s="271"/>
      <c r="AA43" s="271"/>
      <c r="AB43" s="63"/>
      <c r="AC43" s="161"/>
      <c r="AD43" s="161"/>
      <c r="AE43" s="162"/>
      <c r="AF43" s="162"/>
      <c r="AG43" s="158"/>
      <c r="AH43" s="158"/>
      <c r="AI43" s="158"/>
      <c r="AJ43" s="158"/>
      <c r="AK43" s="64"/>
      <c r="AL43" s="65"/>
    </row>
    <row r="44" spans="1:38" ht="15.75" customHeight="1" thickBot="1">
      <c r="A44" s="273"/>
      <c r="B44" s="69"/>
      <c r="C44" s="70"/>
      <c r="D44" s="70"/>
      <c r="E44" s="70"/>
      <c r="F44" s="70"/>
      <c r="G44" s="70"/>
      <c r="H44" s="70"/>
      <c r="I44" s="70"/>
      <c r="J44" s="70"/>
      <c r="K44" s="71"/>
      <c r="L44" s="70"/>
      <c r="M44" s="70"/>
      <c r="N44" s="70"/>
      <c r="O44" s="70"/>
      <c r="P44" s="70"/>
      <c r="Q44" s="70"/>
      <c r="R44" s="70"/>
      <c r="S44" s="70"/>
      <c r="T44" s="297"/>
      <c r="U44" s="298"/>
      <c r="V44" s="266"/>
      <c r="W44" s="267"/>
      <c r="X44" s="270"/>
      <c r="Y44" s="271"/>
      <c r="Z44" s="271"/>
      <c r="AA44" s="271"/>
      <c r="AB44" s="72"/>
      <c r="AC44" s="268"/>
      <c r="AD44" s="268"/>
      <c r="AE44" s="269"/>
      <c r="AF44" s="269"/>
      <c r="AG44" s="240"/>
      <c r="AH44" s="240"/>
      <c r="AI44" s="240"/>
      <c r="AJ44" s="240"/>
      <c r="AK44" s="64"/>
      <c r="AL44" s="65"/>
    </row>
    <row r="45" spans="1:38" ht="15.75" customHeight="1" thickBot="1">
      <c r="A45" s="223" t="s">
        <v>19</v>
      </c>
      <c r="B45" s="224"/>
      <c r="C45" s="224"/>
      <c r="D45" s="224"/>
      <c r="E45" s="224"/>
      <c r="F45" s="224"/>
      <c r="G45" s="224"/>
      <c r="H45" s="224"/>
      <c r="I45" s="224"/>
      <c r="J45" s="224"/>
      <c r="K45" s="224"/>
      <c r="L45" s="224"/>
      <c r="M45" s="224"/>
      <c r="N45" s="224"/>
      <c r="O45" s="224"/>
      <c r="P45" s="224"/>
      <c r="Q45" s="224"/>
      <c r="R45" s="224"/>
      <c r="S45" s="225"/>
      <c r="T45" s="236">
        <f ca="1">SUM(T41:U44)</f>
        <v>0</v>
      </c>
      <c r="U45" s="237"/>
      <c r="V45" s="238" t="s">
        <v>17</v>
      </c>
      <c r="W45" s="239"/>
      <c r="X45" s="288">
        <f ca="1">SUM(X41:AA44)</f>
        <v>0</v>
      </c>
      <c r="Y45" s="289"/>
      <c r="Z45" s="289"/>
      <c r="AA45" s="289"/>
      <c r="AB45" s="58" t="s">
        <v>47</v>
      </c>
      <c r="AC45" s="220"/>
      <c r="AD45" s="220"/>
      <c r="AE45" s="221"/>
      <c r="AF45" s="221"/>
      <c r="AG45" s="222"/>
      <c r="AH45" s="222"/>
      <c r="AI45" s="222"/>
      <c r="AJ45" s="222"/>
      <c r="AK45" s="53"/>
      <c r="AL45" s="121"/>
    </row>
    <row r="46" spans="1:38" ht="15.75" customHeight="1">
      <c r="A46" s="219" t="s">
        <v>115</v>
      </c>
      <c r="B46" s="66">
        <v>10</v>
      </c>
      <c r="C46" s="61" t="s">
        <v>116</v>
      </c>
      <c r="D46" s="68"/>
      <c r="E46" s="68"/>
      <c r="F46" s="68"/>
      <c r="G46" s="68"/>
      <c r="H46" s="68"/>
      <c r="I46" s="68"/>
      <c r="J46" s="68"/>
      <c r="K46" s="68"/>
      <c r="L46" s="68"/>
      <c r="M46" s="68"/>
      <c r="N46" s="68"/>
      <c r="O46" s="68"/>
      <c r="P46" s="68"/>
      <c r="Q46" s="68"/>
      <c r="R46" s="68"/>
      <c r="S46" s="68"/>
      <c r="T46" s="228">
        <f ca="1">COUNTIFS(申請額一覧!$E$4:$E$23,C46,申請額一覧!$K$4:$K$23,"&gt;0")</f>
        <v>0</v>
      </c>
      <c r="U46" s="229"/>
      <c r="V46" s="232" t="s">
        <v>17</v>
      </c>
      <c r="W46" s="233"/>
      <c r="X46" s="234">
        <f ca="1">SUMIF(申請額一覧!$E$4:$E$23,C46,申請額一覧!$K$4:$K$23)</f>
        <v>0</v>
      </c>
      <c r="Y46" s="235"/>
      <c r="Z46" s="235"/>
      <c r="AA46" s="235"/>
      <c r="AB46" s="52" t="s">
        <v>47</v>
      </c>
      <c r="AC46" s="160"/>
      <c r="AD46" s="160"/>
      <c r="AE46" s="159"/>
      <c r="AF46" s="159"/>
      <c r="AG46" s="157"/>
      <c r="AH46" s="157"/>
      <c r="AI46" s="157"/>
      <c r="AJ46" s="157"/>
      <c r="AK46" s="53"/>
      <c r="AL46" s="121"/>
    </row>
    <row r="47" spans="1:38" ht="15.75" customHeight="1">
      <c r="A47" s="219"/>
      <c r="B47" s="73">
        <v>11</v>
      </c>
      <c r="C47" s="61" t="s">
        <v>117</v>
      </c>
      <c r="D47" s="68"/>
      <c r="E47" s="68"/>
      <c r="F47" s="68"/>
      <c r="G47" s="68"/>
      <c r="H47" s="68"/>
      <c r="I47" s="68"/>
      <c r="J47" s="68"/>
      <c r="K47" s="68"/>
      <c r="L47" s="68"/>
      <c r="M47" s="68"/>
      <c r="N47" s="68"/>
      <c r="O47" s="68"/>
      <c r="P47" s="68"/>
      <c r="Q47" s="68"/>
      <c r="R47" s="68"/>
      <c r="S47" s="68"/>
      <c r="T47" s="228">
        <f ca="1">COUNTIFS(申請額一覧!$E$4:$E$23,C47,申請額一覧!$K$4:$K$23,"&gt;0")</f>
        <v>0</v>
      </c>
      <c r="U47" s="229"/>
      <c r="V47" s="232" t="s">
        <v>17</v>
      </c>
      <c r="W47" s="233"/>
      <c r="X47" s="234">
        <f ca="1">SUMIF(申請額一覧!$E$4:$E$23,C47,申請額一覧!$K$4:$K$23)</f>
        <v>0</v>
      </c>
      <c r="Y47" s="235"/>
      <c r="Z47" s="235"/>
      <c r="AA47" s="235"/>
      <c r="AB47" s="52" t="s">
        <v>47</v>
      </c>
      <c r="AC47" s="160"/>
      <c r="AD47" s="160"/>
      <c r="AE47" s="159"/>
      <c r="AF47" s="159"/>
      <c r="AG47" s="157"/>
      <c r="AH47" s="157"/>
      <c r="AI47" s="157"/>
      <c r="AJ47" s="157"/>
      <c r="AK47" s="53"/>
      <c r="AL47" s="121"/>
    </row>
    <row r="48" spans="1:38" ht="15.75" customHeight="1">
      <c r="A48" s="219"/>
      <c r="B48" s="73">
        <v>12</v>
      </c>
      <c r="C48" s="74" t="s">
        <v>118</v>
      </c>
      <c r="D48" s="68"/>
      <c r="E48" s="68"/>
      <c r="F48" s="68"/>
      <c r="G48" s="68"/>
      <c r="H48" s="68"/>
      <c r="I48" s="68"/>
      <c r="J48" s="68"/>
      <c r="K48" s="68"/>
      <c r="L48" s="68"/>
      <c r="M48" s="68"/>
      <c r="N48" s="68"/>
      <c r="O48" s="68"/>
      <c r="P48" s="68"/>
      <c r="Q48" s="68"/>
      <c r="R48" s="68"/>
      <c r="S48" s="68"/>
      <c r="T48" s="228">
        <f ca="1">COUNTIFS(申請額一覧!$E$4:$E$23,C48,申請額一覧!$K$4:$K$23,"&gt;0")</f>
        <v>0</v>
      </c>
      <c r="U48" s="229"/>
      <c r="V48" s="232" t="s">
        <v>17</v>
      </c>
      <c r="W48" s="233"/>
      <c r="X48" s="234">
        <f ca="1">SUMIF(申請額一覧!$E$4:$E$23,C48,申請額一覧!$K$4:$K$23)</f>
        <v>0</v>
      </c>
      <c r="Y48" s="235"/>
      <c r="Z48" s="235"/>
      <c r="AA48" s="235"/>
      <c r="AB48" s="52" t="s">
        <v>47</v>
      </c>
      <c r="AC48" s="160"/>
      <c r="AD48" s="160"/>
      <c r="AE48" s="159"/>
      <c r="AF48" s="159"/>
      <c r="AG48" s="157"/>
      <c r="AH48" s="157"/>
      <c r="AI48" s="157"/>
      <c r="AJ48" s="157"/>
      <c r="AK48" s="53"/>
      <c r="AL48" s="121"/>
    </row>
    <row r="49" spans="1:38" ht="15.75" customHeight="1">
      <c r="A49" s="219"/>
      <c r="B49" s="75">
        <v>13</v>
      </c>
      <c r="C49" s="50" t="s">
        <v>119</v>
      </c>
      <c r="D49" s="50"/>
      <c r="E49" s="50"/>
      <c r="F49" s="50"/>
      <c r="G49" s="50"/>
      <c r="H49" s="50"/>
      <c r="I49" s="50"/>
      <c r="J49" s="50"/>
      <c r="K49" s="50"/>
      <c r="L49" s="50"/>
      <c r="M49" s="50"/>
      <c r="N49" s="50"/>
      <c r="O49" s="50"/>
      <c r="P49" s="50"/>
      <c r="Q49" s="50"/>
      <c r="R49" s="50"/>
      <c r="S49" s="50"/>
      <c r="T49" s="228">
        <f ca="1">COUNTIFS(申請額一覧!$E$4:$E$23,C49,申請額一覧!$K$4:$K$23,"&gt;0")</f>
        <v>0</v>
      </c>
      <c r="U49" s="229"/>
      <c r="V49" s="232" t="s">
        <v>17</v>
      </c>
      <c r="W49" s="233"/>
      <c r="X49" s="234">
        <f ca="1">SUMIF(申請額一覧!$E$4:$E$23,C49,申請額一覧!$K$4:$K$23)</f>
        <v>0</v>
      </c>
      <c r="Y49" s="235"/>
      <c r="Z49" s="235"/>
      <c r="AA49" s="235"/>
      <c r="AB49" s="52" t="s">
        <v>47</v>
      </c>
      <c r="AC49" s="220"/>
      <c r="AD49" s="220"/>
      <c r="AE49" s="221"/>
      <c r="AF49" s="221"/>
      <c r="AG49" s="222"/>
      <c r="AH49" s="222"/>
      <c r="AI49" s="222"/>
      <c r="AJ49" s="222"/>
      <c r="AK49" s="53"/>
      <c r="AL49" s="121"/>
    </row>
    <row r="50" spans="1:38" ht="15.75" customHeight="1">
      <c r="A50" s="219"/>
      <c r="B50" s="73">
        <v>14</v>
      </c>
      <c r="C50" s="50" t="s">
        <v>120</v>
      </c>
      <c r="D50" s="50"/>
      <c r="E50" s="50"/>
      <c r="F50" s="50"/>
      <c r="G50" s="50"/>
      <c r="H50" s="50"/>
      <c r="I50" s="50"/>
      <c r="J50" s="50"/>
      <c r="K50" s="50"/>
      <c r="L50" s="50"/>
      <c r="M50" s="50"/>
      <c r="N50" s="50"/>
      <c r="O50" s="50"/>
      <c r="P50" s="50"/>
      <c r="Q50" s="50"/>
      <c r="R50" s="50"/>
      <c r="S50" s="50"/>
      <c r="T50" s="228">
        <f ca="1">COUNTIFS(申請額一覧!$E$4:$E$23,C50,申請額一覧!$K$4:$K$23,"&gt;0")</f>
        <v>0</v>
      </c>
      <c r="U50" s="229"/>
      <c r="V50" s="232" t="s">
        <v>64</v>
      </c>
      <c r="W50" s="233"/>
      <c r="X50" s="234">
        <f ca="1">SUMIF(申請額一覧!$E$4:$E$23,C50,申請額一覧!$K$4:$K$23)</f>
        <v>0</v>
      </c>
      <c r="Y50" s="235"/>
      <c r="Z50" s="235"/>
      <c r="AA50" s="235"/>
      <c r="AB50" s="52" t="s">
        <v>47</v>
      </c>
      <c r="AC50" s="220"/>
      <c r="AD50" s="220"/>
      <c r="AE50" s="221"/>
      <c r="AF50" s="221"/>
      <c r="AG50" s="222"/>
      <c r="AH50" s="222"/>
      <c r="AI50" s="222"/>
      <c r="AJ50" s="222"/>
      <c r="AK50" s="53"/>
      <c r="AL50" s="121"/>
    </row>
    <row r="51" spans="1:38" ht="15.75" customHeight="1" thickBot="1">
      <c r="A51" s="219"/>
      <c r="B51" s="75">
        <v>15</v>
      </c>
      <c r="C51" s="50" t="s">
        <v>121</v>
      </c>
      <c r="D51" s="50"/>
      <c r="E51" s="50"/>
      <c r="F51" s="50"/>
      <c r="G51" s="50"/>
      <c r="H51" s="50"/>
      <c r="I51" s="50"/>
      <c r="J51" s="50"/>
      <c r="K51" s="50"/>
      <c r="L51" s="50"/>
      <c r="M51" s="50"/>
      <c r="N51" s="50"/>
      <c r="O51" s="50"/>
      <c r="P51" s="50"/>
      <c r="Q51" s="50"/>
      <c r="R51" s="50"/>
      <c r="S51" s="50"/>
      <c r="T51" s="228">
        <f ca="1">COUNTIFS(申請額一覧!$E$4:$E$23,C51,申請額一覧!$K$4:$K$23,"&gt;0")</f>
        <v>0</v>
      </c>
      <c r="U51" s="229"/>
      <c r="V51" s="232" t="s">
        <v>64</v>
      </c>
      <c r="W51" s="233"/>
      <c r="X51" s="234">
        <f ca="1">SUMIF(申請額一覧!$E$4:$E$23,C51,申請額一覧!$K$4:$K$23)</f>
        <v>0</v>
      </c>
      <c r="Y51" s="235"/>
      <c r="Z51" s="235"/>
      <c r="AA51" s="235"/>
      <c r="AB51" s="52" t="s">
        <v>47</v>
      </c>
      <c r="AC51" s="220"/>
      <c r="AD51" s="220"/>
      <c r="AE51" s="221"/>
      <c r="AF51" s="221"/>
      <c r="AG51" s="222"/>
      <c r="AH51" s="222"/>
      <c r="AI51" s="222"/>
      <c r="AJ51" s="222"/>
      <c r="AK51" s="53"/>
      <c r="AL51" s="121"/>
    </row>
    <row r="52" spans="1:38" ht="15.75" customHeight="1" thickBot="1">
      <c r="A52" s="223" t="s">
        <v>19</v>
      </c>
      <c r="B52" s="224"/>
      <c r="C52" s="224"/>
      <c r="D52" s="224"/>
      <c r="E52" s="224"/>
      <c r="F52" s="224"/>
      <c r="G52" s="224"/>
      <c r="H52" s="224"/>
      <c r="I52" s="224"/>
      <c r="J52" s="224"/>
      <c r="K52" s="224"/>
      <c r="L52" s="224"/>
      <c r="M52" s="224"/>
      <c r="N52" s="224"/>
      <c r="O52" s="224"/>
      <c r="P52" s="224"/>
      <c r="Q52" s="224"/>
      <c r="R52" s="224"/>
      <c r="S52" s="225"/>
      <c r="T52" s="236">
        <f ca="1">SUM(T46:U51)</f>
        <v>0</v>
      </c>
      <c r="U52" s="237"/>
      <c r="V52" s="238" t="s">
        <v>17</v>
      </c>
      <c r="W52" s="239"/>
      <c r="X52" s="288">
        <f ca="1">SUM(X46:AA51)</f>
        <v>0</v>
      </c>
      <c r="Y52" s="289"/>
      <c r="Z52" s="289"/>
      <c r="AA52" s="289"/>
      <c r="AB52" s="58" t="s">
        <v>47</v>
      </c>
      <c r="AC52" s="220"/>
      <c r="AD52" s="220"/>
      <c r="AE52" s="221"/>
      <c r="AF52" s="221"/>
      <c r="AG52" s="222"/>
      <c r="AH52" s="222"/>
      <c r="AI52" s="222"/>
      <c r="AJ52" s="222"/>
      <c r="AK52" s="53"/>
      <c r="AL52" s="121"/>
    </row>
    <row r="53" spans="1:38" ht="15.75" customHeight="1">
      <c r="A53" s="226" t="s">
        <v>18</v>
      </c>
      <c r="B53" s="165">
        <v>16</v>
      </c>
      <c r="C53" s="166" t="s">
        <v>122</v>
      </c>
      <c r="D53" s="167"/>
      <c r="E53" s="167"/>
      <c r="F53" s="167"/>
      <c r="G53" s="167"/>
      <c r="H53" s="167"/>
      <c r="I53" s="167"/>
      <c r="J53" s="167"/>
      <c r="K53" s="167"/>
      <c r="L53" s="167"/>
      <c r="M53" s="167"/>
      <c r="N53" s="167"/>
      <c r="O53" s="167"/>
      <c r="P53" s="167"/>
      <c r="Q53" s="167"/>
      <c r="R53" s="167"/>
      <c r="S53" s="168"/>
      <c r="T53" s="228">
        <f ca="1">COUNTIFS(申請額一覧!$E$4:$E$23,C53,申請額一覧!$K$4:$K$23,"&gt;0")</f>
        <v>0</v>
      </c>
      <c r="U53" s="229"/>
      <c r="V53" s="232" t="s">
        <v>17</v>
      </c>
      <c r="W53" s="233"/>
      <c r="X53" s="234">
        <f ca="1">SUMIF(申請額一覧!$E$4:$E$23,C53,申請額一覧!$K$4:$K$23)</f>
        <v>0</v>
      </c>
      <c r="Y53" s="235"/>
      <c r="Z53" s="235"/>
      <c r="AA53" s="235"/>
      <c r="AB53" s="52" t="s">
        <v>47</v>
      </c>
      <c r="AC53" s="160"/>
      <c r="AD53" s="160"/>
      <c r="AE53" s="159"/>
      <c r="AF53" s="159"/>
      <c r="AG53" s="157"/>
      <c r="AH53" s="157"/>
      <c r="AI53" s="157"/>
      <c r="AJ53" s="157"/>
      <c r="AK53" s="53"/>
      <c r="AL53" s="121"/>
    </row>
    <row r="54" spans="1:38" ht="15.75" customHeight="1">
      <c r="A54" s="219"/>
      <c r="B54" s="75">
        <v>17</v>
      </c>
      <c r="C54" s="169" t="s">
        <v>123</v>
      </c>
      <c r="D54" s="170"/>
      <c r="E54" s="170"/>
      <c r="F54" s="170"/>
      <c r="G54" s="170"/>
      <c r="H54" s="170"/>
      <c r="I54" s="170"/>
      <c r="J54" s="170"/>
      <c r="K54" s="170"/>
      <c r="L54" s="170"/>
      <c r="M54" s="170"/>
      <c r="N54" s="170"/>
      <c r="O54" s="170"/>
      <c r="P54" s="170"/>
      <c r="Q54" s="170"/>
      <c r="R54" s="170"/>
      <c r="S54" s="171"/>
      <c r="T54" s="228">
        <f ca="1">COUNTIFS(申請額一覧!$E$4:$E$23,C54,申請額一覧!$K$4:$K$23,"&gt;0")</f>
        <v>0</v>
      </c>
      <c r="U54" s="229"/>
      <c r="V54" s="232" t="s">
        <v>17</v>
      </c>
      <c r="W54" s="233"/>
      <c r="X54" s="234">
        <f ca="1">SUMIF(申請額一覧!$E$4:$E$23,C54,申請額一覧!$K$4:$K$23)</f>
        <v>0</v>
      </c>
      <c r="Y54" s="235"/>
      <c r="Z54" s="235"/>
      <c r="AA54" s="235"/>
      <c r="AB54" s="52" t="s">
        <v>47</v>
      </c>
      <c r="AC54" s="160"/>
      <c r="AD54" s="160"/>
      <c r="AE54" s="159"/>
      <c r="AF54" s="159"/>
      <c r="AG54" s="157"/>
      <c r="AH54" s="157"/>
      <c r="AI54" s="157"/>
      <c r="AJ54" s="157"/>
      <c r="AK54" s="53"/>
      <c r="AL54" s="121"/>
    </row>
    <row r="55" spans="1:38" ht="15.75" customHeight="1" thickBot="1">
      <c r="A55" s="227"/>
      <c r="B55" s="172"/>
      <c r="C55" s="173"/>
      <c r="D55" s="173"/>
      <c r="E55" s="173"/>
      <c r="F55" s="173"/>
      <c r="G55" s="173"/>
      <c r="H55" s="173"/>
      <c r="I55" s="173"/>
      <c r="J55" s="173"/>
      <c r="K55" s="173"/>
      <c r="L55" s="173"/>
      <c r="M55" s="173"/>
      <c r="N55" s="173"/>
      <c r="O55" s="173"/>
      <c r="P55" s="173"/>
      <c r="Q55" s="173"/>
      <c r="R55" s="173"/>
      <c r="S55" s="174"/>
      <c r="T55" s="228"/>
      <c r="U55" s="229"/>
      <c r="V55" s="232"/>
      <c r="W55" s="233"/>
      <c r="X55" s="234"/>
      <c r="Y55" s="235"/>
      <c r="Z55" s="235"/>
      <c r="AA55" s="235"/>
      <c r="AB55" s="52"/>
      <c r="AC55" s="160"/>
      <c r="AD55" s="160"/>
      <c r="AE55" s="159"/>
      <c r="AF55" s="159"/>
      <c r="AG55" s="157"/>
      <c r="AH55" s="157"/>
      <c r="AI55" s="157"/>
      <c r="AJ55" s="157"/>
      <c r="AK55" s="53"/>
      <c r="AL55" s="121"/>
    </row>
    <row r="56" spans="1:38" ht="15.75" customHeight="1" thickBot="1">
      <c r="A56" s="223" t="s">
        <v>19</v>
      </c>
      <c r="B56" s="224"/>
      <c r="C56" s="224"/>
      <c r="D56" s="224"/>
      <c r="E56" s="224"/>
      <c r="F56" s="224"/>
      <c r="G56" s="224"/>
      <c r="H56" s="224"/>
      <c r="I56" s="224"/>
      <c r="J56" s="224"/>
      <c r="K56" s="224"/>
      <c r="L56" s="224"/>
      <c r="M56" s="224"/>
      <c r="N56" s="224"/>
      <c r="O56" s="224"/>
      <c r="P56" s="224"/>
      <c r="Q56" s="224"/>
      <c r="R56" s="224"/>
      <c r="S56" s="225"/>
      <c r="T56" s="236">
        <f ca="1">SUM(T53:U55)</f>
        <v>0</v>
      </c>
      <c r="U56" s="237"/>
      <c r="V56" s="238" t="s">
        <v>17</v>
      </c>
      <c r="W56" s="239"/>
      <c r="X56" s="288">
        <f ca="1">SUM(X53:AA55)</f>
        <v>0</v>
      </c>
      <c r="Y56" s="289"/>
      <c r="Z56" s="289"/>
      <c r="AA56" s="289"/>
      <c r="AB56" s="58" t="s">
        <v>47</v>
      </c>
      <c r="AC56" s="220"/>
      <c r="AD56" s="220"/>
      <c r="AE56" s="221"/>
      <c r="AF56" s="221"/>
      <c r="AG56" s="222"/>
      <c r="AH56" s="222"/>
      <c r="AI56" s="222"/>
      <c r="AJ56" s="222"/>
      <c r="AK56" s="53"/>
      <c r="AL56" s="121"/>
    </row>
    <row r="57" spans="1:38" ht="15.75" customHeight="1">
      <c r="A57" s="219" t="s">
        <v>124</v>
      </c>
      <c r="B57" s="66">
        <v>18</v>
      </c>
      <c r="C57" s="71" t="s">
        <v>125</v>
      </c>
      <c r="D57" s="68"/>
      <c r="E57" s="68"/>
      <c r="F57" s="68"/>
      <c r="G57" s="68"/>
      <c r="H57" s="68"/>
      <c r="I57" s="68"/>
      <c r="J57" s="68"/>
      <c r="K57" s="68"/>
      <c r="L57" s="68"/>
      <c r="M57" s="68"/>
      <c r="N57" s="68"/>
      <c r="O57" s="68"/>
      <c r="P57" s="68"/>
      <c r="Q57" s="68"/>
      <c r="R57" s="68"/>
      <c r="S57" s="46"/>
      <c r="T57" s="228">
        <f ca="1">COUNTIFS(申請額一覧!$E$4:$E$23,C57,申請額一覧!$K$4:$K$23,"&gt;0")</f>
        <v>0</v>
      </c>
      <c r="U57" s="229"/>
      <c r="V57" s="232" t="s">
        <v>17</v>
      </c>
      <c r="W57" s="233"/>
      <c r="X57" s="234">
        <f ca="1">SUMIF(申請額一覧!$E$4:$E$23,C57,申請額一覧!$K$4:$K$23)</f>
        <v>0</v>
      </c>
      <c r="Y57" s="235"/>
      <c r="Z57" s="235"/>
      <c r="AA57" s="235"/>
      <c r="AB57" s="52" t="s">
        <v>47</v>
      </c>
      <c r="AC57" s="161"/>
      <c r="AD57" s="161"/>
      <c r="AE57" s="162"/>
      <c r="AF57" s="162"/>
      <c r="AG57" s="158"/>
      <c r="AH57" s="158"/>
      <c r="AI57" s="158"/>
      <c r="AJ57" s="158"/>
      <c r="AK57" s="64"/>
      <c r="AL57" s="65"/>
    </row>
    <row r="58" spans="1:38" ht="15.75" customHeight="1">
      <c r="A58" s="219"/>
      <c r="B58" s="73">
        <v>19</v>
      </c>
      <c r="C58" s="76" t="s">
        <v>126</v>
      </c>
      <c r="D58" s="68"/>
      <c r="E58" s="68"/>
      <c r="F58" s="68"/>
      <c r="G58" s="68"/>
      <c r="H58" s="68"/>
      <c r="I58" s="68"/>
      <c r="J58" s="68"/>
      <c r="K58" s="68"/>
      <c r="L58" s="68"/>
      <c r="M58" s="68"/>
      <c r="N58" s="68"/>
      <c r="O58" s="68"/>
      <c r="P58" s="68"/>
      <c r="Q58" s="68"/>
      <c r="R58" s="68"/>
      <c r="S58" s="46"/>
      <c r="T58" s="228">
        <f ca="1">COUNTIFS(申請額一覧!$E$4:$E$23,C58,申請額一覧!$K$4:$K$23,"&gt;0")</f>
        <v>0</v>
      </c>
      <c r="U58" s="229"/>
      <c r="V58" s="232" t="s">
        <v>17</v>
      </c>
      <c r="W58" s="233"/>
      <c r="X58" s="234">
        <f ca="1">SUMIF(申請額一覧!$E$4:$E$23,C58,申請額一覧!$K$4:$K$23)</f>
        <v>0</v>
      </c>
      <c r="Y58" s="235"/>
      <c r="Z58" s="235"/>
      <c r="AA58" s="235"/>
      <c r="AB58" s="52" t="s">
        <v>47</v>
      </c>
      <c r="AC58" s="160"/>
      <c r="AD58" s="160"/>
      <c r="AE58" s="159"/>
      <c r="AF58" s="159"/>
      <c r="AG58" s="157"/>
      <c r="AH58" s="157"/>
      <c r="AI58" s="157"/>
      <c r="AJ58" s="157"/>
      <c r="AK58" s="53"/>
      <c r="AL58" s="121"/>
    </row>
    <row r="59" spans="1:38" ht="15.75" customHeight="1" thickBot="1">
      <c r="A59" s="219"/>
      <c r="B59" s="77">
        <v>20</v>
      </c>
      <c r="C59" s="68" t="s">
        <v>127</v>
      </c>
      <c r="D59" s="68"/>
      <c r="E59" s="68"/>
      <c r="F59" s="68"/>
      <c r="G59" s="68"/>
      <c r="H59" s="68"/>
      <c r="I59" s="68"/>
      <c r="J59" s="68"/>
      <c r="K59" s="68"/>
      <c r="L59" s="68"/>
      <c r="M59" s="68"/>
      <c r="N59" s="68"/>
      <c r="O59" s="68"/>
      <c r="P59" s="68"/>
      <c r="Q59" s="68"/>
      <c r="R59" s="68"/>
      <c r="S59" s="46"/>
      <c r="T59" s="228">
        <f ca="1">COUNTIFS(申請額一覧!$E$4:$E$23,C59,申請額一覧!$K$4:$K$23,"&gt;0")</f>
        <v>0</v>
      </c>
      <c r="U59" s="229"/>
      <c r="V59" s="232" t="s">
        <v>17</v>
      </c>
      <c r="W59" s="233"/>
      <c r="X59" s="234">
        <f ca="1">SUMIF(申請額一覧!$E$4:$E$23,C59,申請額一覧!$K$4:$K$23)</f>
        <v>0</v>
      </c>
      <c r="Y59" s="235"/>
      <c r="Z59" s="235"/>
      <c r="AA59" s="235"/>
      <c r="AB59" s="52" t="s">
        <v>47</v>
      </c>
      <c r="AC59" s="160"/>
      <c r="AD59" s="160"/>
      <c r="AE59" s="159"/>
      <c r="AF59" s="159"/>
      <c r="AG59" s="157"/>
      <c r="AH59" s="157"/>
      <c r="AI59" s="157"/>
      <c r="AJ59" s="157"/>
      <c r="AK59" s="53"/>
      <c r="AL59" s="121"/>
    </row>
    <row r="60" spans="1:38" ht="15.75" customHeight="1" thickBot="1">
      <c r="A60" s="223" t="s">
        <v>19</v>
      </c>
      <c r="B60" s="224"/>
      <c r="C60" s="224"/>
      <c r="D60" s="224"/>
      <c r="E60" s="224"/>
      <c r="F60" s="224"/>
      <c r="G60" s="224"/>
      <c r="H60" s="224"/>
      <c r="I60" s="224"/>
      <c r="J60" s="224"/>
      <c r="K60" s="224"/>
      <c r="L60" s="224"/>
      <c r="M60" s="224"/>
      <c r="N60" s="224"/>
      <c r="O60" s="224"/>
      <c r="P60" s="224"/>
      <c r="Q60" s="224"/>
      <c r="R60" s="224"/>
      <c r="S60" s="225"/>
      <c r="T60" s="236">
        <f ca="1">SUM(T57:U59)</f>
        <v>0</v>
      </c>
      <c r="U60" s="237"/>
      <c r="V60" s="238" t="s">
        <v>17</v>
      </c>
      <c r="W60" s="239"/>
      <c r="X60" s="288">
        <f ca="1">SUM(X57:AA59)</f>
        <v>0</v>
      </c>
      <c r="Y60" s="289"/>
      <c r="Z60" s="289"/>
      <c r="AA60" s="289"/>
      <c r="AB60" s="58" t="s">
        <v>47</v>
      </c>
      <c r="AC60" s="220"/>
      <c r="AD60" s="220"/>
      <c r="AE60" s="221"/>
      <c r="AF60" s="221"/>
      <c r="AG60" s="222"/>
      <c r="AH60" s="222"/>
      <c r="AI60" s="222"/>
      <c r="AJ60" s="222"/>
      <c r="AK60" s="53"/>
      <c r="AL60" s="121"/>
    </row>
    <row r="61" spans="1:38" ht="24" customHeight="1" thickBot="1">
      <c r="A61" s="216" t="s">
        <v>46</v>
      </c>
      <c r="B61" s="217"/>
      <c r="C61" s="217"/>
      <c r="D61" s="217"/>
      <c r="E61" s="217"/>
      <c r="F61" s="217"/>
      <c r="G61" s="217"/>
      <c r="H61" s="217"/>
      <c r="I61" s="217"/>
      <c r="J61" s="217"/>
      <c r="K61" s="217"/>
      <c r="L61" s="217"/>
      <c r="M61" s="217"/>
      <c r="N61" s="217"/>
      <c r="O61" s="217"/>
      <c r="P61" s="217"/>
      <c r="Q61" s="217"/>
      <c r="R61" s="217"/>
      <c r="S61" s="218"/>
      <c r="T61" s="292">
        <f ca="1">SUM(T40,T45,T52,T56,T60)</f>
        <v>0</v>
      </c>
      <c r="U61" s="293"/>
      <c r="V61" s="238" t="s">
        <v>17</v>
      </c>
      <c r="W61" s="239"/>
      <c r="X61" s="295">
        <f ca="1">SUM(X40,X45,X52,X56,X60)</f>
        <v>0</v>
      </c>
      <c r="Y61" s="296"/>
      <c r="Z61" s="296">
        <f>SUM(Z40,Z45,Z52,Z56,Z60)</f>
        <v>0</v>
      </c>
      <c r="AA61" s="296"/>
      <c r="AB61" s="78" t="s">
        <v>47</v>
      </c>
      <c r="AC61" s="36"/>
    </row>
    <row r="62" spans="1:38" s="81" customFormat="1">
      <c r="A62" s="79"/>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row>
    <row r="63" spans="1:38" s="80" customForma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row>
    <row r="64" spans="1:38" s="81" customFormat="1">
      <c r="A64" s="79"/>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row>
    <row r="65" spans="1:38" s="80" customFormat="1">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row>
  </sheetData>
  <mergeCells count="207">
    <mergeCell ref="X58:AA58"/>
    <mergeCell ref="T52:U52"/>
    <mergeCell ref="V52:W52"/>
    <mergeCell ref="T57:U57"/>
    <mergeCell ref="V57:W57"/>
    <mergeCell ref="X57:AA57"/>
    <mergeCell ref="T58:U58"/>
    <mergeCell ref="A4:AB4"/>
    <mergeCell ref="A5:AB5"/>
    <mergeCell ref="A45:S45"/>
    <mergeCell ref="A40:S40"/>
    <mergeCell ref="X54:AA54"/>
    <mergeCell ref="AA21:AB21"/>
    <mergeCell ref="T21:Z21"/>
    <mergeCell ref="X43:AA43"/>
    <mergeCell ref="X45:AA45"/>
    <mergeCell ref="T46:U46"/>
    <mergeCell ref="V46:W46"/>
    <mergeCell ref="T47:U47"/>
    <mergeCell ref="V47:W47"/>
    <mergeCell ref="X47:AA47"/>
    <mergeCell ref="T42:U42"/>
    <mergeCell ref="P27:AB27"/>
    <mergeCell ref="P26:R26"/>
    <mergeCell ref="T53:U53"/>
    <mergeCell ref="V53:W53"/>
    <mergeCell ref="X53:AA53"/>
    <mergeCell ref="T54:U54"/>
    <mergeCell ref="V54:W54"/>
    <mergeCell ref="S26:AB26"/>
    <mergeCell ref="T45:U45"/>
    <mergeCell ref="T43:U43"/>
    <mergeCell ref="V43:W43"/>
    <mergeCell ref="B12:D12"/>
    <mergeCell ref="B13:D13"/>
    <mergeCell ref="T40:U40"/>
    <mergeCell ref="AE52:AF52"/>
    <mergeCell ref="X52:AA52"/>
    <mergeCell ref="V40:W40"/>
    <mergeCell ref="V37:W37"/>
    <mergeCell ref="V34:W34"/>
    <mergeCell ref="R16:T16"/>
    <mergeCell ref="H14:I14"/>
    <mergeCell ref="K14:M14"/>
    <mergeCell ref="J16:L16"/>
    <mergeCell ref="J17:L17"/>
    <mergeCell ref="J18:L18"/>
    <mergeCell ref="A31:S31"/>
    <mergeCell ref="A12:A18"/>
    <mergeCell ref="A32:A39"/>
    <mergeCell ref="R21:S21"/>
    <mergeCell ref="V36:W36"/>
    <mergeCell ref="R17:T17"/>
    <mergeCell ref="A21:I21"/>
    <mergeCell ref="J21:M21"/>
    <mergeCell ref="A23:AB23"/>
    <mergeCell ref="AC42:AD42"/>
    <mergeCell ref="AE42:AF42"/>
    <mergeCell ref="X49:AA49"/>
    <mergeCell ref="V51:W51"/>
    <mergeCell ref="V49:W49"/>
    <mergeCell ref="T61:U61"/>
    <mergeCell ref="V61:W61"/>
    <mergeCell ref="AE56:AF56"/>
    <mergeCell ref="X56:AA56"/>
    <mergeCell ref="X60:AA60"/>
    <mergeCell ref="AC52:AD52"/>
    <mergeCell ref="AE40:AF40"/>
    <mergeCell ref="AC31:AF31"/>
    <mergeCell ref="AC37:AD37"/>
    <mergeCell ref="AE37:AF37"/>
    <mergeCell ref="X61:AA61"/>
    <mergeCell ref="T59:U59"/>
    <mergeCell ref="V59:W59"/>
    <mergeCell ref="AC32:AD32"/>
    <mergeCell ref="T32:U32"/>
    <mergeCell ref="V33:W33"/>
    <mergeCell ref="A8:G8"/>
    <mergeCell ref="A41:A44"/>
    <mergeCell ref="AC41:AD41"/>
    <mergeCell ref="AC35:AD35"/>
    <mergeCell ref="T37:U37"/>
    <mergeCell ref="T38:U38"/>
    <mergeCell ref="P21:Q21"/>
    <mergeCell ref="N21:O21"/>
    <mergeCell ref="A26:D26"/>
    <mergeCell ref="A27:C27"/>
    <mergeCell ref="D27:E27"/>
    <mergeCell ref="F27:H27"/>
    <mergeCell ref="I27:L27"/>
    <mergeCell ref="M27:O27"/>
    <mergeCell ref="V42:W42"/>
    <mergeCell ref="X42:AA42"/>
    <mergeCell ref="T39:U39"/>
    <mergeCell ref="T41:U41"/>
    <mergeCell ref="X32:AA32"/>
    <mergeCell ref="X33:AA33"/>
    <mergeCell ref="X34:AA34"/>
    <mergeCell ref="X41:AA41"/>
    <mergeCell ref="X40:AA40"/>
    <mergeCell ref="AC40:AD40"/>
    <mergeCell ref="AG32:AJ32"/>
    <mergeCell ref="T55:U55"/>
    <mergeCell ref="V55:W55"/>
    <mergeCell ref="X55:AA55"/>
    <mergeCell ref="V44:W44"/>
    <mergeCell ref="AC44:AD44"/>
    <mergeCell ref="AE44:AF44"/>
    <mergeCell ref="X44:AA44"/>
    <mergeCell ref="X46:AA46"/>
    <mergeCell ref="AC45:AD45"/>
    <mergeCell ref="AE45:AF45"/>
    <mergeCell ref="V45:W45"/>
    <mergeCell ref="AC51:AD51"/>
    <mergeCell ref="AE51:AF51"/>
    <mergeCell ref="V50:W50"/>
    <mergeCell ref="AC50:AD50"/>
    <mergeCell ref="AE50:AF50"/>
    <mergeCell ref="X50:AA50"/>
    <mergeCell ref="X51:AA51"/>
    <mergeCell ref="AC39:AD39"/>
    <mergeCell ref="AE39:AF39"/>
    <mergeCell ref="V38:W38"/>
    <mergeCell ref="X38:AA38"/>
    <mergeCell ref="X39:AA39"/>
    <mergeCell ref="Z6:AA6"/>
    <mergeCell ref="W6:X6"/>
    <mergeCell ref="T6:U6"/>
    <mergeCell ref="B14:D15"/>
    <mergeCell ref="AG35:AJ35"/>
    <mergeCell ref="AG36:AJ36"/>
    <mergeCell ref="B16:I16"/>
    <mergeCell ref="B17:I17"/>
    <mergeCell ref="B18:I18"/>
    <mergeCell ref="E13:AB13"/>
    <mergeCell ref="E12:AB12"/>
    <mergeCell ref="E15:AB15"/>
    <mergeCell ref="M18:Q18"/>
    <mergeCell ref="M17:Q17"/>
    <mergeCell ref="M16:Q16"/>
    <mergeCell ref="U18:AB18"/>
    <mergeCell ref="U17:AB17"/>
    <mergeCell ref="U16:AB16"/>
    <mergeCell ref="R18:T18"/>
    <mergeCell ref="AC36:AD36"/>
    <mergeCell ref="AE36:AF36"/>
    <mergeCell ref="AE33:AF33"/>
    <mergeCell ref="AC33:AD33"/>
    <mergeCell ref="AE32:AF32"/>
    <mergeCell ref="AG39:AJ39"/>
    <mergeCell ref="AG41:AJ41"/>
    <mergeCell ref="AG44:AJ44"/>
    <mergeCell ref="AG45:AJ45"/>
    <mergeCell ref="AG50:AJ50"/>
    <mergeCell ref="AG40:AJ40"/>
    <mergeCell ref="AG42:AJ42"/>
    <mergeCell ref="AG33:AJ33"/>
    <mergeCell ref="AG34:AJ34"/>
    <mergeCell ref="AG37:AJ37"/>
    <mergeCell ref="T33:U33"/>
    <mergeCell ref="AE41:AF41"/>
    <mergeCell ref="V39:W39"/>
    <mergeCell ref="X59:AA59"/>
    <mergeCell ref="T60:U60"/>
    <mergeCell ref="V60:W60"/>
    <mergeCell ref="V35:W35"/>
    <mergeCell ref="V41:W41"/>
    <mergeCell ref="X36:AA36"/>
    <mergeCell ref="X37:AA37"/>
    <mergeCell ref="AC34:AD34"/>
    <mergeCell ref="AE34:AF34"/>
    <mergeCell ref="AE35:AF35"/>
    <mergeCell ref="T34:U34"/>
    <mergeCell ref="X35:AA35"/>
    <mergeCell ref="T49:U49"/>
    <mergeCell ref="T48:U48"/>
    <mergeCell ref="V48:W48"/>
    <mergeCell ref="X48:AA48"/>
    <mergeCell ref="T44:U44"/>
    <mergeCell ref="T56:U56"/>
    <mergeCell ref="V56:W56"/>
    <mergeCell ref="AC56:AD56"/>
    <mergeCell ref="V58:W58"/>
    <mergeCell ref="AG31:AL31"/>
    <mergeCell ref="X31:AB31"/>
    <mergeCell ref="T31:W31"/>
    <mergeCell ref="A61:S61"/>
    <mergeCell ref="A46:A51"/>
    <mergeCell ref="AC49:AD49"/>
    <mergeCell ref="AE49:AF49"/>
    <mergeCell ref="AG49:AJ49"/>
    <mergeCell ref="A52:S52"/>
    <mergeCell ref="A53:A55"/>
    <mergeCell ref="A56:S56"/>
    <mergeCell ref="A57:A59"/>
    <mergeCell ref="A60:S60"/>
    <mergeCell ref="AC60:AD60"/>
    <mergeCell ref="AE60:AF60"/>
    <mergeCell ref="AG60:AJ60"/>
    <mergeCell ref="AG51:AJ51"/>
    <mergeCell ref="AG52:AJ52"/>
    <mergeCell ref="AG56:AJ56"/>
    <mergeCell ref="T50:U50"/>
    <mergeCell ref="T51:U51"/>
    <mergeCell ref="V32:W32"/>
    <mergeCell ref="T35:U35"/>
    <mergeCell ref="T36:U36"/>
  </mergeCells>
  <phoneticPr fontId="5"/>
  <dataValidations disablePrompts="1" count="3">
    <dataValidation imeMode="disabled" allowBlank="1" showInputMessage="1" showErrorMessage="1" sqref="M16:Q16 U16:AB16 T6:U7 W6:X7 Z6:AA7 H14:I14 K14:M14"/>
    <dataValidation imeMode="fullKatakana" allowBlank="1" showInputMessage="1" showErrorMessage="1" sqref="E12:AB12"/>
    <dataValidation type="list" allowBlank="1" showInputMessage="1" showErrorMessage="1" sqref="D27:E27">
      <formula1>"普通,当座"</formula1>
    </dataValidation>
  </dataValidations>
  <printOptions horizontalCentered="1"/>
  <pageMargins left="0.78740157480314965" right="0.59055118110236227" top="0.35433070866141736" bottom="7.874015748031496E-2" header="0.31496062992125984" footer="0.31496062992125984"/>
  <pageSetup paperSize="9" orientation="portrait" r:id="rId1"/>
  <rowBreaks count="1" manualBreakCount="1">
    <brk id="29"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X24"/>
  <sheetViews>
    <sheetView zoomScaleNormal="100" workbookViewId="0">
      <selection activeCell="L8" sqref="L8"/>
    </sheetView>
  </sheetViews>
  <sheetFormatPr defaultColWidth="2.25" defaultRowHeight="13.5"/>
  <cols>
    <col min="1" max="1" width="2.25" style="82"/>
    <col min="2" max="2" width="3.125" style="82" customWidth="1"/>
    <col min="3" max="3" width="16.875" style="82" customWidth="1"/>
    <col min="4" max="4" width="12.875" style="82" customWidth="1"/>
    <col min="5" max="5" width="25" style="82" customWidth="1"/>
    <col min="6" max="6" width="15.25" style="82" customWidth="1"/>
    <col min="7" max="7" width="18.875" style="82" customWidth="1"/>
    <col min="8" max="8" width="20.25" style="82" customWidth="1"/>
    <col min="9" max="11" width="17.25" style="82" customWidth="1"/>
    <col min="12" max="12" width="19.25" style="82" bestFit="1" customWidth="1"/>
    <col min="13" max="16384" width="2.25" style="82"/>
  </cols>
  <sheetData>
    <row r="1" spans="1:50" ht="24.75" customHeight="1">
      <c r="A1" s="82" t="s">
        <v>96</v>
      </c>
      <c r="J1" s="83"/>
      <c r="K1" s="122"/>
      <c r="L1" s="311" t="s">
        <v>67</v>
      </c>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row>
    <row r="2" spans="1:50" ht="24.75" customHeight="1" thickBot="1">
      <c r="B2" s="84"/>
      <c r="K2" s="83" t="s">
        <v>48</v>
      </c>
      <c r="L2" s="312" t="s">
        <v>66</v>
      </c>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row>
    <row r="3" spans="1:50" ht="33.75" customHeight="1">
      <c r="B3" s="85" t="s">
        <v>37</v>
      </c>
      <c r="C3" s="86" t="s">
        <v>31</v>
      </c>
      <c r="D3" s="87" t="s">
        <v>87</v>
      </c>
      <c r="E3" s="88" t="s">
        <v>36</v>
      </c>
      <c r="F3" s="88" t="s">
        <v>54</v>
      </c>
      <c r="G3" s="88" t="s">
        <v>55</v>
      </c>
      <c r="H3" s="116" t="s">
        <v>60</v>
      </c>
      <c r="I3" s="88" t="s">
        <v>33</v>
      </c>
      <c r="J3" s="88" t="s">
        <v>34</v>
      </c>
      <c r="K3" s="89" t="s">
        <v>35</v>
      </c>
      <c r="L3" s="115" t="s">
        <v>63</v>
      </c>
    </row>
    <row r="4" spans="1:50" ht="22.5" customHeight="1">
      <c r="B4" s="90">
        <f>ROW()-3</f>
        <v>1</v>
      </c>
      <c r="C4" s="91" t="str">
        <f ca="1">IF($L4="○",IFERROR(INDIRECT("個票"&amp;$B4&amp;"！$j$4"),""),"")</f>
        <v/>
      </c>
      <c r="D4" s="91" t="str">
        <f ca="1">IF($L4="○",IFERROR(ASC(INDIRECT("個票"&amp;$B4&amp;"！$Ae$4")),""),"")</f>
        <v/>
      </c>
      <c r="E4" s="91" t="str">
        <f ca="1">IF($L4="○",IFERROR(INDIRECT("個票"&amp;$B4&amp;"！$j$5"),""),"")</f>
        <v/>
      </c>
      <c r="F4" s="91" t="str">
        <f ca="1">IF($L4="○",IFERROR(INDIRECT("個票"&amp;$B4&amp;"！$q$8"),""),"")</f>
        <v/>
      </c>
      <c r="G4" s="92" t="str">
        <f ca="1">IF($L4="○",IFERROR(INDIRECT("個票"&amp;$B4&amp;"！$j$7"),""),"")</f>
        <v/>
      </c>
      <c r="H4" s="92" t="str">
        <f ca="1">IF($L4="○",IF(K4&gt;0,総括表!$E$13,""),"")</f>
        <v/>
      </c>
      <c r="I4" s="93" t="str">
        <f ca="1">IF($L4="○",IF(J4&lt;&gt;0,IFERROR(INDIRECT("個票"&amp;$B4&amp;"！$w$11"),""),0),"")</f>
        <v/>
      </c>
      <c r="J4" s="93" t="str">
        <f ca="1">IF($L4="○",IFERROR(INDIRECT("個票"&amp;$B4&amp;"！$Af$11"),""),"")</f>
        <v/>
      </c>
      <c r="K4" s="94" t="str">
        <f ca="1">IF($L4="○",INDIRECT("個票"&amp;$B4&amp;"！$Ad$23"),"")</f>
        <v/>
      </c>
      <c r="L4" s="115" t="str">
        <f ca="1">IFERROR(INDIRECT("個票"&amp;$B4&amp;"！$An$32"),"")</f>
        <v>×</v>
      </c>
    </row>
    <row r="5" spans="1:50" ht="22.5" customHeight="1">
      <c r="B5" s="90">
        <f t="shared" ref="B5:B23" si="0">ROW()-3</f>
        <v>2</v>
      </c>
      <c r="C5" s="91" t="str">
        <f t="shared" ref="C5:C23" ca="1" si="1">IF($L5="○",IFERROR(INDIRECT("個票"&amp;$B5&amp;"！$j$4"),""),"")</f>
        <v/>
      </c>
      <c r="D5" s="91" t="str">
        <f t="shared" ref="D5:D23" ca="1" si="2">IF($L5="○",IFERROR(ASC(INDIRECT("個票"&amp;$B5&amp;"！$Ae$4")),""),"")</f>
        <v/>
      </c>
      <c r="E5" s="91" t="str">
        <f t="shared" ref="E5:E23" ca="1" si="3">IF($L5="○",IFERROR(INDIRECT("個票"&amp;$B5&amp;"！$j$5"),""),"")</f>
        <v/>
      </c>
      <c r="F5" s="91" t="str">
        <f t="shared" ref="F5:F23" ca="1" si="4">IF($L5="○",IFERROR(INDIRECT("個票"&amp;$B5&amp;"！$q$8"),""),"")</f>
        <v/>
      </c>
      <c r="G5" s="92" t="str">
        <f t="shared" ref="G5:G23" ca="1" si="5">IF($L5="○",IFERROR(INDIRECT("個票"&amp;$B5&amp;"！$j$7"),""),"")</f>
        <v/>
      </c>
      <c r="H5" s="92" t="str">
        <f ca="1">IF($L5="○",IF(K5&gt;0,総括表!$E$13,""),"")</f>
        <v/>
      </c>
      <c r="I5" s="93" t="str">
        <f t="shared" ref="I5:I23" ca="1" si="6">IF($L5="○",IF(J5&lt;&gt;0,IFERROR(INDIRECT("個票"&amp;$B5&amp;"！$w$11"),""),0),"")</f>
        <v/>
      </c>
      <c r="J5" s="93" t="str">
        <f t="shared" ref="J5:J23" ca="1" si="7">IF($L5="○",IFERROR(INDIRECT("個票"&amp;$B5&amp;"！$Af$11"),""),"")</f>
        <v/>
      </c>
      <c r="K5" s="94" t="str">
        <f t="shared" ref="K5:K23" ca="1" si="8">IF($L5="○",INDIRECT("個票"&amp;$B5&amp;"！$Ad$23"),"")</f>
        <v/>
      </c>
      <c r="L5" s="115" t="str">
        <f t="shared" ref="L5:L23" ca="1" si="9">IFERROR(INDIRECT("個票"&amp;$B5&amp;"！$An$32"),"")</f>
        <v>×</v>
      </c>
    </row>
    <row r="6" spans="1:50" ht="22.5" customHeight="1">
      <c r="B6" s="90">
        <f t="shared" si="0"/>
        <v>3</v>
      </c>
      <c r="C6" s="91" t="str">
        <f t="shared" ca="1" si="1"/>
        <v/>
      </c>
      <c r="D6" s="91" t="str">
        <f t="shared" ca="1" si="2"/>
        <v/>
      </c>
      <c r="E6" s="91" t="str">
        <f t="shared" ca="1" si="3"/>
        <v/>
      </c>
      <c r="F6" s="91" t="str">
        <f t="shared" ca="1" si="4"/>
        <v/>
      </c>
      <c r="G6" s="92" t="str">
        <f t="shared" ca="1" si="5"/>
        <v/>
      </c>
      <c r="H6" s="92" t="str">
        <f ca="1">IF($L6="○",IF(K6&gt;0,総括表!$E$13,""),"")</f>
        <v/>
      </c>
      <c r="I6" s="93" t="str">
        <f t="shared" ca="1" si="6"/>
        <v/>
      </c>
      <c r="J6" s="93" t="str">
        <f t="shared" ca="1" si="7"/>
        <v/>
      </c>
      <c r="K6" s="94" t="str">
        <f t="shared" ca="1" si="8"/>
        <v/>
      </c>
      <c r="L6" s="115" t="str">
        <f t="shared" ca="1" si="9"/>
        <v>×</v>
      </c>
    </row>
    <row r="7" spans="1:50" ht="22.5" customHeight="1">
      <c r="B7" s="90">
        <f t="shared" si="0"/>
        <v>4</v>
      </c>
      <c r="C7" s="91" t="str">
        <f t="shared" ca="1" si="1"/>
        <v/>
      </c>
      <c r="D7" s="91" t="str">
        <f t="shared" ca="1" si="2"/>
        <v/>
      </c>
      <c r="E7" s="91" t="str">
        <f t="shared" ca="1" si="3"/>
        <v/>
      </c>
      <c r="F7" s="91" t="str">
        <f t="shared" ca="1" si="4"/>
        <v/>
      </c>
      <c r="G7" s="92" t="str">
        <f t="shared" ca="1" si="5"/>
        <v/>
      </c>
      <c r="H7" s="92" t="str">
        <f ca="1">IF($L7="○",IF(K7&gt;0,総括表!$E$13,""),"")</f>
        <v/>
      </c>
      <c r="I7" s="93" t="str">
        <f t="shared" ca="1" si="6"/>
        <v/>
      </c>
      <c r="J7" s="93" t="str">
        <f t="shared" ca="1" si="7"/>
        <v/>
      </c>
      <c r="K7" s="94" t="str">
        <f t="shared" ca="1" si="8"/>
        <v/>
      </c>
      <c r="L7" s="115" t="str">
        <f t="shared" ca="1" si="9"/>
        <v>×</v>
      </c>
    </row>
    <row r="8" spans="1:50" ht="22.5" customHeight="1">
      <c r="B8" s="90">
        <f t="shared" si="0"/>
        <v>5</v>
      </c>
      <c r="C8" s="91" t="str">
        <f t="shared" ca="1" si="1"/>
        <v/>
      </c>
      <c r="D8" s="91" t="str">
        <f t="shared" ca="1" si="2"/>
        <v/>
      </c>
      <c r="E8" s="91" t="str">
        <f t="shared" ca="1" si="3"/>
        <v/>
      </c>
      <c r="F8" s="91" t="str">
        <f t="shared" ca="1" si="4"/>
        <v/>
      </c>
      <c r="G8" s="92" t="str">
        <f t="shared" ca="1" si="5"/>
        <v/>
      </c>
      <c r="H8" s="92" t="str">
        <f ca="1">IF($L8="○",IF(K8&gt;0,総括表!$E$13,""),"")</f>
        <v/>
      </c>
      <c r="I8" s="93" t="str">
        <f t="shared" ca="1" si="6"/>
        <v/>
      </c>
      <c r="J8" s="93" t="str">
        <f t="shared" ca="1" si="7"/>
        <v/>
      </c>
      <c r="K8" s="94" t="str">
        <f t="shared" ca="1" si="8"/>
        <v/>
      </c>
      <c r="L8" s="115" t="str">
        <f t="shared" ca="1" si="9"/>
        <v>×</v>
      </c>
    </row>
    <row r="9" spans="1:50" ht="22.5" customHeight="1">
      <c r="B9" s="90">
        <f t="shared" si="0"/>
        <v>6</v>
      </c>
      <c r="C9" s="91" t="str">
        <f t="shared" ca="1" si="1"/>
        <v/>
      </c>
      <c r="D9" s="91" t="str">
        <f t="shared" ca="1" si="2"/>
        <v/>
      </c>
      <c r="E9" s="91" t="str">
        <f t="shared" ca="1" si="3"/>
        <v/>
      </c>
      <c r="F9" s="91" t="str">
        <f t="shared" ca="1" si="4"/>
        <v/>
      </c>
      <c r="G9" s="92" t="str">
        <f t="shared" ca="1" si="5"/>
        <v/>
      </c>
      <c r="H9" s="92" t="str">
        <f ca="1">IF($L9="○",IF(K9&gt;0,総括表!$E$13,""),"")</f>
        <v/>
      </c>
      <c r="I9" s="93" t="str">
        <f t="shared" ca="1" si="6"/>
        <v/>
      </c>
      <c r="J9" s="93" t="str">
        <f t="shared" ca="1" si="7"/>
        <v/>
      </c>
      <c r="K9" s="94" t="str">
        <f t="shared" ca="1" si="8"/>
        <v/>
      </c>
      <c r="L9" s="115" t="str">
        <f t="shared" ca="1" si="9"/>
        <v/>
      </c>
    </row>
    <row r="10" spans="1:50" ht="22.5" customHeight="1">
      <c r="B10" s="90">
        <f t="shared" si="0"/>
        <v>7</v>
      </c>
      <c r="C10" s="91" t="str">
        <f t="shared" ca="1" si="1"/>
        <v/>
      </c>
      <c r="D10" s="91" t="str">
        <f t="shared" ca="1" si="2"/>
        <v/>
      </c>
      <c r="E10" s="91" t="str">
        <f t="shared" ca="1" si="3"/>
        <v/>
      </c>
      <c r="F10" s="91" t="str">
        <f t="shared" ca="1" si="4"/>
        <v/>
      </c>
      <c r="G10" s="92" t="str">
        <f t="shared" ca="1" si="5"/>
        <v/>
      </c>
      <c r="H10" s="92" t="str">
        <f ca="1">IF($L10="○",IF(K10&gt;0,総括表!$E$13,""),"")</f>
        <v/>
      </c>
      <c r="I10" s="93" t="str">
        <f t="shared" ca="1" si="6"/>
        <v/>
      </c>
      <c r="J10" s="93" t="str">
        <f t="shared" ca="1" si="7"/>
        <v/>
      </c>
      <c r="K10" s="94" t="str">
        <f t="shared" ca="1" si="8"/>
        <v/>
      </c>
      <c r="L10" s="115" t="str">
        <f t="shared" ca="1" si="9"/>
        <v/>
      </c>
    </row>
    <row r="11" spans="1:50" ht="22.5" customHeight="1">
      <c r="B11" s="90">
        <f t="shared" si="0"/>
        <v>8</v>
      </c>
      <c r="C11" s="91" t="str">
        <f t="shared" ca="1" si="1"/>
        <v/>
      </c>
      <c r="D11" s="91" t="str">
        <f t="shared" ca="1" si="2"/>
        <v/>
      </c>
      <c r="E11" s="91" t="str">
        <f t="shared" ca="1" si="3"/>
        <v/>
      </c>
      <c r="F11" s="91" t="str">
        <f t="shared" ca="1" si="4"/>
        <v/>
      </c>
      <c r="G11" s="92" t="str">
        <f t="shared" ca="1" si="5"/>
        <v/>
      </c>
      <c r="H11" s="92" t="str">
        <f ca="1">IF($L11="○",IF(K11&gt;0,総括表!$E$13,""),"")</f>
        <v/>
      </c>
      <c r="I11" s="93" t="str">
        <f t="shared" ca="1" si="6"/>
        <v/>
      </c>
      <c r="J11" s="93" t="str">
        <f t="shared" ca="1" si="7"/>
        <v/>
      </c>
      <c r="K11" s="94" t="str">
        <f t="shared" ca="1" si="8"/>
        <v/>
      </c>
      <c r="L11" s="115" t="str">
        <f t="shared" ca="1" si="9"/>
        <v/>
      </c>
    </row>
    <row r="12" spans="1:50" ht="22.5" customHeight="1">
      <c r="B12" s="90">
        <f t="shared" si="0"/>
        <v>9</v>
      </c>
      <c r="C12" s="91" t="str">
        <f t="shared" ca="1" si="1"/>
        <v/>
      </c>
      <c r="D12" s="91" t="str">
        <f t="shared" ca="1" si="2"/>
        <v/>
      </c>
      <c r="E12" s="91" t="str">
        <f t="shared" ca="1" si="3"/>
        <v/>
      </c>
      <c r="F12" s="91" t="str">
        <f t="shared" ca="1" si="4"/>
        <v/>
      </c>
      <c r="G12" s="92" t="str">
        <f t="shared" ca="1" si="5"/>
        <v/>
      </c>
      <c r="H12" s="92" t="str">
        <f ca="1">IF($L12="○",IF(K12&gt;0,総括表!$E$13,""),"")</f>
        <v/>
      </c>
      <c r="I12" s="93" t="str">
        <f t="shared" ca="1" si="6"/>
        <v/>
      </c>
      <c r="J12" s="93" t="str">
        <f t="shared" ca="1" si="7"/>
        <v/>
      </c>
      <c r="K12" s="94" t="str">
        <f t="shared" ca="1" si="8"/>
        <v/>
      </c>
      <c r="L12" s="115" t="str">
        <f t="shared" ca="1" si="9"/>
        <v/>
      </c>
    </row>
    <row r="13" spans="1:50" ht="22.5" customHeight="1">
      <c r="B13" s="90">
        <f t="shared" si="0"/>
        <v>10</v>
      </c>
      <c r="C13" s="91" t="str">
        <f t="shared" ca="1" si="1"/>
        <v/>
      </c>
      <c r="D13" s="91" t="str">
        <f t="shared" ca="1" si="2"/>
        <v/>
      </c>
      <c r="E13" s="91" t="str">
        <f t="shared" ca="1" si="3"/>
        <v/>
      </c>
      <c r="F13" s="91" t="str">
        <f t="shared" ca="1" si="4"/>
        <v/>
      </c>
      <c r="G13" s="92" t="str">
        <f t="shared" ca="1" si="5"/>
        <v/>
      </c>
      <c r="H13" s="92" t="str">
        <f ca="1">IF($L13="○",IF(K13&gt;0,総括表!$E$13,""),"")</f>
        <v/>
      </c>
      <c r="I13" s="93" t="str">
        <f t="shared" ca="1" si="6"/>
        <v/>
      </c>
      <c r="J13" s="93" t="str">
        <f t="shared" ca="1" si="7"/>
        <v/>
      </c>
      <c r="K13" s="94" t="str">
        <f t="shared" ca="1" si="8"/>
        <v/>
      </c>
      <c r="L13" s="115" t="str">
        <f t="shared" ca="1" si="9"/>
        <v/>
      </c>
    </row>
    <row r="14" spans="1:50" ht="22.5" customHeight="1">
      <c r="B14" s="90">
        <f t="shared" si="0"/>
        <v>11</v>
      </c>
      <c r="C14" s="91" t="str">
        <f t="shared" ca="1" si="1"/>
        <v/>
      </c>
      <c r="D14" s="91" t="str">
        <f t="shared" ca="1" si="2"/>
        <v/>
      </c>
      <c r="E14" s="91" t="str">
        <f t="shared" ca="1" si="3"/>
        <v/>
      </c>
      <c r="F14" s="91" t="str">
        <f t="shared" ca="1" si="4"/>
        <v/>
      </c>
      <c r="G14" s="92" t="str">
        <f t="shared" ca="1" si="5"/>
        <v/>
      </c>
      <c r="H14" s="92" t="str">
        <f ca="1">IF($L14="○",IF(K14&gt;0,総括表!$E$13,""),"")</f>
        <v/>
      </c>
      <c r="I14" s="93" t="str">
        <f t="shared" ca="1" si="6"/>
        <v/>
      </c>
      <c r="J14" s="93" t="str">
        <f t="shared" ca="1" si="7"/>
        <v/>
      </c>
      <c r="K14" s="94" t="str">
        <f t="shared" ca="1" si="8"/>
        <v/>
      </c>
      <c r="L14" s="115" t="str">
        <f t="shared" ca="1" si="9"/>
        <v/>
      </c>
    </row>
    <row r="15" spans="1:50" ht="22.5" customHeight="1">
      <c r="B15" s="90">
        <f t="shared" si="0"/>
        <v>12</v>
      </c>
      <c r="C15" s="91" t="str">
        <f t="shared" ca="1" si="1"/>
        <v/>
      </c>
      <c r="D15" s="91" t="str">
        <f t="shared" ca="1" si="2"/>
        <v/>
      </c>
      <c r="E15" s="91" t="str">
        <f t="shared" ca="1" si="3"/>
        <v/>
      </c>
      <c r="F15" s="91" t="str">
        <f t="shared" ca="1" si="4"/>
        <v/>
      </c>
      <c r="G15" s="92" t="str">
        <f t="shared" ca="1" si="5"/>
        <v/>
      </c>
      <c r="H15" s="92" t="str">
        <f ca="1">IF($L15="○",IF(K15&gt;0,総括表!$E$13,""),"")</f>
        <v/>
      </c>
      <c r="I15" s="93" t="str">
        <f t="shared" ca="1" si="6"/>
        <v/>
      </c>
      <c r="J15" s="93" t="str">
        <f t="shared" ca="1" si="7"/>
        <v/>
      </c>
      <c r="K15" s="94" t="str">
        <f t="shared" ca="1" si="8"/>
        <v/>
      </c>
      <c r="L15" s="115" t="str">
        <f t="shared" ca="1" si="9"/>
        <v/>
      </c>
    </row>
    <row r="16" spans="1:50" ht="22.5" customHeight="1">
      <c r="B16" s="90">
        <f t="shared" si="0"/>
        <v>13</v>
      </c>
      <c r="C16" s="91" t="str">
        <f t="shared" ca="1" si="1"/>
        <v/>
      </c>
      <c r="D16" s="91" t="str">
        <f t="shared" ca="1" si="2"/>
        <v/>
      </c>
      <c r="E16" s="91" t="str">
        <f t="shared" ca="1" si="3"/>
        <v/>
      </c>
      <c r="F16" s="91" t="str">
        <f t="shared" ca="1" si="4"/>
        <v/>
      </c>
      <c r="G16" s="92" t="str">
        <f t="shared" ca="1" si="5"/>
        <v/>
      </c>
      <c r="H16" s="92" t="str">
        <f ca="1">IF($L16="○",IF(K16&gt;0,総括表!$E$13,""),"")</f>
        <v/>
      </c>
      <c r="I16" s="93" t="str">
        <f t="shared" ca="1" si="6"/>
        <v/>
      </c>
      <c r="J16" s="93" t="str">
        <f t="shared" ca="1" si="7"/>
        <v/>
      </c>
      <c r="K16" s="94" t="str">
        <f t="shared" ca="1" si="8"/>
        <v/>
      </c>
      <c r="L16" s="115" t="str">
        <f t="shared" ca="1" si="9"/>
        <v/>
      </c>
    </row>
    <row r="17" spans="2:12" ht="22.5" customHeight="1">
      <c r="B17" s="90">
        <f t="shared" si="0"/>
        <v>14</v>
      </c>
      <c r="C17" s="91" t="str">
        <f t="shared" ca="1" si="1"/>
        <v/>
      </c>
      <c r="D17" s="91" t="str">
        <f t="shared" ca="1" si="2"/>
        <v/>
      </c>
      <c r="E17" s="91" t="str">
        <f t="shared" ca="1" si="3"/>
        <v/>
      </c>
      <c r="F17" s="91" t="str">
        <f t="shared" ca="1" si="4"/>
        <v/>
      </c>
      <c r="G17" s="92" t="str">
        <f t="shared" ca="1" si="5"/>
        <v/>
      </c>
      <c r="H17" s="92" t="str">
        <f ca="1">IF($L17="○",IF(K17&gt;0,総括表!$E$13,""),"")</f>
        <v/>
      </c>
      <c r="I17" s="93" t="str">
        <f t="shared" ca="1" si="6"/>
        <v/>
      </c>
      <c r="J17" s="93" t="str">
        <f t="shared" ca="1" si="7"/>
        <v/>
      </c>
      <c r="K17" s="94" t="str">
        <f t="shared" ca="1" si="8"/>
        <v/>
      </c>
      <c r="L17" s="115" t="str">
        <f t="shared" ca="1" si="9"/>
        <v/>
      </c>
    </row>
    <row r="18" spans="2:12" ht="22.5" customHeight="1">
      <c r="B18" s="90">
        <f t="shared" si="0"/>
        <v>15</v>
      </c>
      <c r="C18" s="91" t="str">
        <f t="shared" ca="1" si="1"/>
        <v/>
      </c>
      <c r="D18" s="91" t="str">
        <f t="shared" ca="1" si="2"/>
        <v/>
      </c>
      <c r="E18" s="91" t="str">
        <f t="shared" ca="1" si="3"/>
        <v/>
      </c>
      <c r="F18" s="91" t="str">
        <f t="shared" ca="1" si="4"/>
        <v/>
      </c>
      <c r="G18" s="92" t="str">
        <f t="shared" ca="1" si="5"/>
        <v/>
      </c>
      <c r="H18" s="92" t="str">
        <f ca="1">IF($L18="○",IF(K18&gt;0,総括表!$E$13,""),"")</f>
        <v/>
      </c>
      <c r="I18" s="93" t="str">
        <f t="shared" ca="1" si="6"/>
        <v/>
      </c>
      <c r="J18" s="93" t="str">
        <f t="shared" ca="1" si="7"/>
        <v/>
      </c>
      <c r="K18" s="94" t="str">
        <f t="shared" ca="1" si="8"/>
        <v/>
      </c>
      <c r="L18" s="115" t="str">
        <f t="shared" ca="1" si="9"/>
        <v/>
      </c>
    </row>
    <row r="19" spans="2:12" ht="22.5" customHeight="1">
      <c r="B19" s="90">
        <f t="shared" si="0"/>
        <v>16</v>
      </c>
      <c r="C19" s="91" t="str">
        <f t="shared" ca="1" si="1"/>
        <v/>
      </c>
      <c r="D19" s="91" t="str">
        <f t="shared" ca="1" si="2"/>
        <v/>
      </c>
      <c r="E19" s="91" t="str">
        <f t="shared" ca="1" si="3"/>
        <v/>
      </c>
      <c r="F19" s="91" t="str">
        <f t="shared" ca="1" si="4"/>
        <v/>
      </c>
      <c r="G19" s="92" t="str">
        <f t="shared" ca="1" si="5"/>
        <v/>
      </c>
      <c r="H19" s="92" t="str">
        <f ca="1">IF($L19="○",IF(K19&gt;0,総括表!$E$13,""),"")</f>
        <v/>
      </c>
      <c r="I19" s="93" t="str">
        <f t="shared" ca="1" si="6"/>
        <v/>
      </c>
      <c r="J19" s="93" t="str">
        <f t="shared" ca="1" si="7"/>
        <v/>
      </c>
      <c r="K19" s="94" t="str">
        <f t="shared" ca="1" si="8"/>
        <v/>
      </c>
      <c r="L19" s="115" t="str">
        <f t="shared" ca="1" si="9"/>
        <v/>
      </c>
    </row>
    <row r="20" spans="2:12" ht="22.5" customHeight="1">
      <c r="B20" s="90">
        <f t="shared" si="0"/>
        <v>17</v>
      </c>
      <c r="C20" s="91" t="str">
        <f t="shared" ca="1" si="1"/>
        <v/>
      </c>
      <c r="D20" s="91" t="str">
        <f t="shared" ca="1" si="2"/>
        <v/>
      </c>
      <c r="E20" s="91" t="str">
        <f t="shared" ca="1" si="3"/>
        <v/>
      </c>
      <c r="F20" s="91" t="str">
        <f t="shared" ca="1" si="4"/>
        <v/>
      </c>
      <c r="G20" s="92" t="str">
        <f t="shared" ca="1" si="5"/>
        <v/>
      </c>
      <c r="H20" s="92" t="str">
        <f ca="1">IF($L20="○",IF(K20&gt;0,総括表!$E$13,""),"")</f>
        <v/>
      </c>
      <c r="I20" s="93" t="str">
        <f t="shared" ca="1" si="6"/>
        <v/>
      </c>
      <c r="J20" s="93" t="str">
        <f t="shared" ca="1" si="7"/>
        <v/>
      </c>
      <c r="K20" s="94" t="str">
        <f t="shared" ca="1" si="8"/>
        <v/>
      </c>
      <c r="L20" s="115" t="str">
        <f t="shared" ca="1" si="9"/>
        <v/>
      </c>
    </row>
    <row r="21" spans="2:12" ht="22.5" customHeight="1">
      <c r="B21" s="90">
        <f t="shared" si="0"/>
        <v>18</v>
      </c>
      <c r="C21" s="91" t="str">
        <f t="shared" ca="1" si="1"/>
        <v/>
      </c>
      <c r="D21" s="91" t="str">
        <f t="shared" ca="1" si="2"/>
        <v/>
      </c>
      <c r="E21" s="91" t="str">
        <f t="shared" ca="1" si="3"/>
        <v/>
      </c>
      <c r="F21" s="91" t="str">
        <f t="shared" ca="1" si="4"/>
        <v/>
      </c>
      <c r="G21" s="92" t="str">
        <f t="shared" ca="1" si="5"/>
        <v/>
      </c>
      <c r="H21" s="92" t="str">
        <f ca="1">IF($L21="○",IF(K21&gt;0,総括表!$E$13,""),"")</f>
        <v/>
      </c>
      <c r="I21" s="93" t="str">
        <f t="shared" ca="1" si="6"/>
        <v/>
      </c>
      <c r="J21" s="93" t="str">
        <f t="shared" ca="1" si="7"/>
        <v/>
      </c>
      <c r="K21" s="94" t="str">
        <f t="shared" ca="1" si="8"/>
        <v/>
      </c>
      <c r="L21" s="115" t="str">
        <f t="shared" ca="1" si="9"/>
        <v/>
      </c>
    </row>
    <row r="22" spans="2:12" ht="22.5" customHeight="1">
      <c r="B22" s="90">
        <f t="shared" si="0"/>
        <v>19</v>
      </c>
      <c r="C22" s="91" t="str">
        <f t="shared" ca="1" si="1"/>
        <v/>
      </c>
      <c r="D22" s="91" t="str">
        <f t="shared" ca="1" si="2"/>
        <v/>
      </c>
      <c r="E22" s="91" t="str">
        <f t="shared" ca="1" si="3"/>
        <v/>
      </c>
      <c r="F22" s="91" t="str">
        <f t="shared" ca="1" si="4"/>
        <v/>
      </c>
      <c r="G22" s="92" t="str">
        <f t="shared" ca="1" si="5"/>
        <v/>
      </c>
      <c r="H22" s="92" t="str">
        <f ca="1">IF($L22="○",IF(K22&gt;0,総括表!$E$13,""),"")</f>
        <v/>
      </c>
      <c r="I22" s="93" t="str">
        <f t="shared" ca="1" si="6"/>
        <v/>
      </c>
      <c r="J22" s="93" t="str">
        <f t="shared" ca="1" si="7"/>
        <v/>
      </c>
      <c r="K22" s="94" t="str">
        <f t="shared" ca="1" si="8"/>
        <v/>
      </c>
      <c r="L22" s="115" t="str">
        <f t="shared" ca="1" si="9"/>
        <v/>
      </c>
    </row>
    <row r="23" spans="2:12" ht="22.5" customHeight="1">
      <c r="B23" s="90">
        <f t="shared" si="0"/>
        <v>20</v>
      </c>
      <c r="C23" s="91" t="str">
        <f t="shared" ca="1" si="1"/>
        <v/>
      </c>
      <c r="D23" s="91" t="str">
        <f t="shared" ca="1" si="2"/>
        <v/>
      </c>
      <c r="E23" s="91" t="str">
        <f t="shared" ca="1" si="3"/>
        <v/>
      </c>
      <c r="F23" s="91" t="str">
        <f t="shared" ca="1" si="4"/>
        <v/>
      </c>
      <c r="G23" s="92" t="str">
        <f t="shared" ca="1" si="5"/>
        <v/>
      </c>
      <c r="H23" s="92" t="str">
        <f ca="1">IF($L23="○",IF(K23&gt;0,総括表!$E$13,""),"")</f>
        <v/>
      </c>
      <c r="I23" s="93" t="str">
        <f t="shared" ca="1" si="6"/>
        <v/>
      </c>
      <c r="J23" s="93" t="str">
        <f t="shared" ca="1" si="7"/>
        <v/>
      </c>
      <c r="K23" s="94" t="str">
        <f t="shared" ca="1" si="8"/>
        <v/>
      </c>
      <c r="L23" s="115" t="str">
        <f t="shared" ca="1" si="9"/>
        <v/>
      </c>
    </row>
    <row r="24" spans="2:12">
      <c r="K24" s="144">
        <f ca="1">SUM(K4:K23)</f>
        <v>0</v>
      </c>
    </row>
  </sheetData>
  <mergeCells count="2">
    <mergeCell ref="L1:AX1"/>
    <mergeCell ref="L2:AX2"/>
  </mergeCells>
  <phoneticPr fontId="5"/>
  <conditionalFormatting sqref="K1">
    <cfRule type="cellIs" dxfId="0" priority="1" operator="equal">
      <formula>0</formula>
    </cfRule>
  </conditionalFormatting>
  <pageMargins left="0.70866141732283472" right="0.70866141732283472" top="0.74803149606299213" bottom="0.74803149606299213" header="0.31496062992125984" footer="0.31496062992125984"/>
  <pageSetup paperSize="9" scale="8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1"/>
  <sheetViews>
    <sheetView workbookViewId="0">
      <selection activeCell="A7" sqref="A7:A15"/>
    </sheetView>
  </sheetViews>
  <sheetFormatPr defaultRowHeight="13.5"/>
  <cols>
    <col min="1" max="1" width="3.875" customWidth="1"/>
    <col min="2" max="2" width="16.75" customWidth="1"/>
    <col min="3" max="9" width="10" customWidth="1"/>
  </cols>
  <sheetData>
    <row r="1" spans="1:9" ht="18" customHeight="1">
      <c r="A1" s="177" t="s">
        <v>132</v>
      </c>
    </row>
    <row r="2" spans="1:9" ht="18" customHeight="1">
      <c r="B2" s="177"/>
    </row>
    <row r="3" spans="1:9" ht="18" customHeight="1">
      <c r="B3" s="177"/>
      <c r="F3" s="182" t="s">
        <v>135</v>
      </c>
      <c r="G3" s="321"/>
      <c r="H3" s="321"/>
      <c r="I3" s="321"/>
    </row>
    <row r="4" spans="1:9" ht="18" customHeight="1">
      <c r="B4" s="177"/>
    </row>
    <row r="5" spans="1:9" ht="18" customHeight="1" thickBot="1">
      <c r="A5" s="178" t="s">
        <v>141</v>
      </c>
    </row>
    <row r="6" spans="1:9" ht="18" customHeight="1">
      <c r="A6" s="322" t="s">
        <v>142</v>
      </c>
      <c r="B6" s="322"/>
      <c r="C6" s="175" t="s">
        <v>143</v>
      </c>
      <c r="D6" s="175" t="s">
        <v>144</v>
      </c>
      <c r="E6" s="175" t="s">
        <v>145</v>
      </c>
      <c r="F6" s="175" t="s">
        <v>146</v>
      </c>
      <c r="G6" s="175" t="s">
        <v>147</v>
      </c>
      <c r="H6" s="189" t="s">
        <v>148</v>
      </c>
      <c r="I6" s="190" t="s">
        <v>149</v>
      </c>
    </row>
    <row r="7" spans="1:9" ht="18" customHeight="1">
      <c r="A7" s="323" t="s">
        <v>150</v>
      </c>
      <c r="B7" s="185" t="s">
        <v>151</v>
      </c>
      <c r="C7" s="183"/>
      <c r="D7" s="183"/>
      <c r="E7" s="183"/>
      <c r="F7" s="183"/>
      <c r="G7" s="183"/>
      <c r="H7" s="191"/>
      <c r="I7" s="314">
        <f>SUM(C7:H11)</f>
        <v>0</v>
      </c>
    </row>
    <row r="8" spans="1:9" ht="18" customHeight="1">
      <c r="A8" s="323"/>
      <c r="B8" s="176" t="s">
        <v>152</v>
      </c>
      <c r="C8" s="184"/>
      <c r="D8" s="184"/>
      <c r="E8" s="184"/>
      <c r="F8" s="184"/>
      <c r="G8" s="184"/>
      <c r="H8" s="192"/>
      <c r="I8" s="319"/>
    </row>
    <row r="9" spans="1:9" ht="18" customHeight="1">
      <c r="A9" s="323"/>
      <c r="B9" s="176" t="s">
        <v>153</v>
      </c>
      <c r="C9" s="184"/>
      <c r="D9" s="184"/>
      <c r="E9" s="184"/>
      <c r="F9" s="184"/>
      <c r="G9" s="184"/>
      <c r="H9" s="192"/>
      <c r="I9" s="319"/>
    </row>
    <row r="10" spans="1:9" ht="18" customHeight="1">
      <c r="A10" s="323"/>
      <c r="B10" s="176" t="s">
        <v>154</v>
      </c>
      <c r="C10" s="184"/>
      <c r="D10" s="184"/>
      <c r="E10" s="184"/>
      <c r="F10" s="184"/>
      <c r="G10" s="184"/>
      <c r="H10" s="192"/>
      <c r="I10" s="319"/>
    </row>
    <row r="11" spans="1:9" ht="18" customHeight="1">
      <c r="A11" s="323"/>
      <c r="B11" s="186" t="s">
        <v>155</v>
      </c>
      <c r="C11" s="193"/>
      <c r="D11" s="193"/>
      <c r="E11" s="193"/>
      <c r="F11" s="193"/>
      <c r="G11" s="193"/>
      <c r="H11" s="194"/>
      <c r="I11" s="315"/>
    </row>
    <row r="12" spans="1:9" ht="18" customHeight="1">
      <c r="A12" s="313" t="s">
        <v>156</v>
      </c>
      <c r="B12" s="195" t="s">
        <v>157</v>
      </c>
      <c r="C12" s="196"/>
      <c r="D12" s="196"/>
      <c r="E12" s="196"/>
      <c r="F12" s="196"/>
      <c r="G12" s="196"/>
      <c r="H12" s="197"/>
      <c r="I12" s="314">
        <f>SUM(C12:H13)</f>
        <v>0</v>
      </c>
    </row>
    <row r="13" spans="1:9" ht="18" customHeight="1">
      <c r="A13" s="313"/>
      <c r="B13" s="198" t="s">
        <v>158</v>
      </c>
      <c r="C13" s="199"/>
      <c r="D13" s="199"/>
      <c r="E13" s="199"/>
      <c r="F13" s="199"/>
      <c r="G13" s="199"/>
      <c r="H13" s="200"/>
      <c r="I13" s="315"/>
    </row>
    <row r="14" spans="1:9" ht="18" customHeight="1">
      <c r="A14" s="313" t="s">
        <v>159</v>
      </c>
      <c r="B14" s="201" t="s">
        <v>131</v>
      </c>
      <c r="C14" s="202"/>
      <c r="D14" s="202"/>
      <c r="E14" s="202"/>
      <c r="F14" s="202"/>
      <c r="G14" s="202"/>
      <c r="H14" s="203"/>
      <c r="I14" s="314">
        <f>SUM(C14:H15)</f>
        <v>0</v>
      </c>
    </row>
    <row r="15" spans="1:9" ht="18" customHeight="1">
      <c r="A15" s="313"/>
      <c r="B15" s="186" t="s">
        <v>160</v>
      </c>
      <c r="C15" s="193"/>
      <c r="D15" s="193"/>
      <c r="E15" s="193"/>
      <c r="F15" s="193"/>
      <c r="G15" s="193"/>
      <c r="H15" s="194"/>
      <c r="I15" s="315"/>
    </row>
    <row r="16" spans="1:9" ht="18" customHeight="1">
      <c r="A16" s="316" t="s">
        <v>161</v>
      </c>
      <c r="B16" s="204" t="s">
        <v>162</v>
      </c>
      <c r="C16" s="196"/>
      <c r="D16" s="196"/>
      <c r="E16" s="196"/>
      <c r="F16" s="196"/>
      <c r="G16" s="196"/>
      <c r="H16" s="197"/>
      <c r="I16" s="314">
        <f>SUM(C16:H26)</f>
        <v>0</v>
      </c>
    </row>
    <row r="17" spans="1:9" ht="18" customHeight="1">
      <c r="A17" s="317"/>
      <c r="B17" s="176" t="s">
        <v>163</v>
      </c>
      <c r="C17" s="184"/>
      <c r="D17" s="184"/>
      <c r="E17" s="184"/>
      <c r="F17" s="184"/>
      <c r="G17" s="184"/>
      <c r="H17" s="192"/>
      <c r="I17" s="319"/>
    </row>
    <row r="18" spans="1:9" ht="18" customHeight="1">
      <c r="A18" s="317"/>
      <c r="B18" s="176" t="s">
        <v>164</v>
      </c>
      <c r="C18" s="184"/>
      <c r="D18" s="184"/>
      <c r="E18" s="184"/>
      <c r="F18" s="184"/>
      <c r="G18" s="184"/>
      <c r="H18" s="192"/>
      <c r="I18" s="319"/>
    </row>
    <row r="19" spans="1:9" ht="18" customHeight="1">
      <c r="A19" s="317"/>
      <c r="B19" s="176" t="s">
        <v>165</v>
      </c>
      <c r="C19" s="184"/>
      <c r="D19" s="184"/>
      <c r="E19" s="184"/>
      <c r="F19" s="184"/>
      <c r="G19" s="184"/>
      <c r="H19" s="192"/>
      <c r="I19" s="319"/>
    </row>
    <row r="20" spans="1:9" ht="18" customHeight="1">
      <c r="A20" s="317"/>
      <c r="B20" s="176" t="s">
        <v>166</v>
      </c>
      <c r="C20" s="184"/>
      <c r="D20" s="184"/>
      <c r="E20" s="184"/>
      <c r="F20" s="184"/>
      <c r="G20" s="184"/>
      <c r="H20" s="192"/>
      <c r="I20" s="319"/>
    </row>
    <row r="21" spans="1:9" ht="18" customHeight="1">
      <c r="A21" s="317"/>
      <c r="B21" s="176" t="s">
        <v>167</v>
      </c>
      <c r="C21" s="184"/>
      <c r="D21" s="184"/>
      <c r="E21" s="184"/>
      <c r="F21" s="184"/>
      <c r="G21" s="184"/>
      <c r="H21" s="192"/>
      <c r="I21" s="319"/>
    </row>
    <row r="22" spans="1:9" ht="18" customHeight="1">
      <c r="A22" s="317"/>
      <c r="B22" s="176" t="s">
        <v>168</v>
      </c>
      <c r="C22" s="184"/>
      <c r="D22" s="184"/>
      <c r="E22" s="184"/>
      <c r="F22" s="184"/>
      <c r="G22" s="184"/>
      <c r="H22" s="192"/>
      <c r="I22" s="319"/>
    </row>
    <row r="23" spans="1:9" ht="18" customHeight="1">
      <c r="A23" s="317"/>
      <c r="B23" s="176" t="s">
        <v>169</v>
      </c>
      <c r="C23" s="184"/>
      <c r="D23" s="184"/>
      <c r="E23" s="184"/>
      <c r="F23" s="184"/>
      <c r="G23" s="184"/>
      <c r="H23" s="192"/>
      <c r="I23" s="319"/>
    </row>
    <row r="24" spans="1:9" ht="18" customHeight="1">
      <c r="A24" s="317"/>
      <c r="B24" s="176" t="s">
        <v>170</v>
      </c>
      <c r="C24" s="184"/>
      <c r="D24" s="184"/>
      <c r="E24" s="184"/>
      <c r="F24" s="184"/>
      <c r="G24" s="184"/>
      <c r="H24" s="192"/>
      <c r="I24" s="319"/>
    </row>
    <row r="25" spans="1:9" ht="18" customHeight="1">
      <c r="A25" s="317"/>
      <c r="B25" s="176" t="s">
        <v>171</v>
      </c>
      <c r="C25" s="184"/>
      <c r="D25" s="184"/>
      <c r="E25" s="184"/>
      <c r="F25" s="184"/>
      <c r="G25" s="184"/>
      <c r="H25" s="192"/>
      <c r="I25" s="319"/>
    </row>
    <row r="26" spans="1:9" ht="18" customHeight="1" thickBot="1">
      <c r="A26" s="318"/>
      <c r="B26" s="205" t="s">
        <v>172</v>
      </c>
      <c r="C26" s="206"/>
      <c r="D26" s="206"/>
      <c r="E26" s="206"/>
      <c r="F26" s="206"/>
      <c r="G26" s="206"/>
      <c r="H26" s="207"/>
      <c r="I26" s="320"/>
    </row>
    <row r="27" spans="1:9" ht="18" customHeight="1"/>
    <row r="28" spans="1:9" ht="18" customHeight="1">
      <c r="A28" s="179" t="s">
        <v>133</v>
      </c>
    </row>
    <row r="29" spans="1:9" ht="18" customHeight="1">
      <c r="A29" s="179" t="s">
        <v>134</v>
      </c>
      <c r="B29" s="180"/>
      <c r="C29" s="181"/>
      <c r="D29" s="181"/>
      <c r="E29" s="181"/>
      <c r="F29" s="181"/>
      <c r="G29" s="181"/>
      <c r="H29" s="181"/>
    </row>
    <row r="30" spans="1:9" ht="18" customHeight="1">
      <c r="A30" s="179" t="s">
        <v>173</v>
      </c>
      <c r="B30" s="180"/>
      <c r="C30" s="181"/>
      <c r="D30" s="181"/>
      <c r="E30" s="181"/>
      <c r="F30" s="181"/>
      <c r="G30" s="181"/>
      <c r="H30" s="181"/>
    </row>
    <row r="31" spans="1:9" ht="18" customHeight="1">
      <c r="A31" s="179" t="s">
        <v>174</v>
      </c>
      <c r="C31" s="181"/>
      <c r="D31" s="181"/>
      <c r="E31" s="181"/>
      <c r="F31" s="181"/>
      <c r="G31" s="181"/>
      <c r="H31" s="181"/>
    </row>
    <row r="32" spans="1:9" ht="18" customHeight="1">
      <c r="A32" s="179"/>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sheetData>
  <mergeCells count="10">
    <mergeCell ref="G3:I3"/>
    <mergeCell ref="A6:B6"/>
    <mergeCell ref="A7:A11"/>
    <mergeCell ref="I7:I11"/>
    <mergeCell ref="A12:A13"/>
    <mergeCell ref="I12:I13"/>
    <mergeCell ref="A14:A15"/>
    <mergeCell ref="I14:I15"/>
    <mergeCell ref="A16:A26"/>
    <mergeCell ref="I16:I26"/>
  </mergeCells>
  <phoneticPr fontId="5"/>
  <pageMargins left="0.9055118110236221" right="0.31496062992125984" top="0.55118110236220474" bottom="0.55118110236220474"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55"/>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17" bestFit="1" customWidth="1"/>
    <col min="41" max="41" width="9.125" style="4" customWidth="1"/>
    <col min="42" max="45" width="2.25" style="4" customWidth="1"/>
    <col min="46" max="16384" width="2.25" style="4"/>
  </cols>
  <sheetData>
    <row r="1" spans="1:47">
      <c r="A1" s="125" t="s">
        <v>97</v>
      </c>
      <c r="AN1" s="375" t="s">
        <v>65</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22</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87</v>
      </c>
      <c r="AF3" s="398"/>
      <c r="AG3" s="398"/>
      <c r="AH3" s="398"/>
      <c r="AI3" s="398"/>
      <c r="AJ3" s="398"/>
      <c r="AK3" s="399"/>
      <c r="AN3" s="118"/>
    </row>
    <row r="4" spans="1:47" s="5" customFormat="1" ht="20.25" customHeight="1">
      <c r="A4" s="393"/>
      <c r="B4" s="26" t="s">
        <v>20</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36</v>
      </c>
      <c r="C5" s="14"/>
      <c r="D5" s="14"/>
      <c r="E5" s="8"/>
      <c r="F5" s="8"/>
      <c r="G5" s="8"/>
      <c r="H5" s="8"/>
      <c r="I5" s="34"/>
      <c r="J5" s="380"/>
      <c r="K5" s="380"/>
      <c r="L5" s="380"/>
      <c r="M5" s="380"/>
      <c r="N5" s="380"/>
      <c r="O5" s="380"/>
      <c r="P5" s="380"/>
      <c r="Q5" s="380"/>
      <c r="R5" s="380"/>
      <c r="S5" s="380"/>
      <c r="T5" s="380"/>
      <c r="U5" s="380"/>
      <c r="V5" s="380"/>
      <c r="W5" s="380"/>
      <c r="X5" s="380"/>
      <c r="Y5" s="380"/>
      <c r="Z5" s="381"/>
      <c r="AA5" s="382" t="s">
        <v>29</v>
      </c>
      <c r="AB5" s="383"/>
      <c r="AC5" s="384"/>
      <c r="AD5" s="384"/>
      <c r="AE5" s="114" t="s">
        <v>56</v>
      </c>
      <c r="AF5" s="385" t="s">
        <v>59</v>
      </c>
      <c r="AG5" s="386"/>
      <c r="AH5" s="406"/>
      <c r="AI5" s="406"/>
      <c r="AJ5" s="390" t="s">
        <v>57</v>
      </c>
      <c r="AK5" s="407"/>
      <c r="AN5" s="387" t="s">
        <v>58</v>
      </c>
      <c r="AO5" s="379"/>
      <c r="AP5" s="379"/>
      <c r="AQ5" s="379"/>
      <c r="AR5" s="379"/>
    </row>
    <row r="6" spans="1:47" s="5" customFormat="1" ht="17.25" customHeight="1">
      <c r="A6" s="393"/>
      <c r="B6" s="408" t="s">
        <v>30</v>
      </c>
      <c r="C6" s="409"/>
      <c r="D6" s="409"/>
      <c r="E6" s="409"/>
      <c r="F6" s="409"/>
      <c r="G6" s="409"/>
      <c r="H6" s="409"/>
      <c r="I6" s="410"/>
      <c r="J6" s="9" t="s">
        <v>6</v>
      </c>
      <c r="K6" s="9"/>
      <c r="L6" s="9"/>
      <c r="M6" s="9"/>
      <c r="N6" s="9"/>
      <c r="O6" s="414"/>
      <c r="P6" s="414"/>
      <c r="Q6" s="148" t="s">
        <v>92</v>
      </c>
      <c r="R6" s="414"/>
      <c r="S6" s="414"/>
      <c r="T6" s="414"/>
      <c r="U6" s="9" t="s">
        <v>8</v>
      </c>
      <c r="V6" s="9"/>
      <c r="W6" s="9"/>
      <c r="X6" s="9"/>
      <c r="Y6" s="9"/>
      <c r="Z6" s="9"/>
      <c r="AA6" s="415"/>
      <c r="AB6" s="415"/>
      <c r="AC6" s="415"/>
      <c r="AD6" s="415"/>
      <c r="AE6" s="415"/>
      <c r="AF6" s="415"/>
      <c r="AG6" s="415"/>
      <c r="AH6" s="415"/>
      <c r="AI6" s="415"/>
      <c r="AJ6" s="415"/>
      <c r="AK6" s="416"/>
      <c r="AN6" s="187"/>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87"/>
      <c r="AO7" s="3"/>
      <c r="AP7" s="3"/>
      <c r="AQ7" s="3"/>
      <c r="AR7" s="388"/>
    </row>
    <row r="8" spans="1:47" s="5" customFormat="1" ht="21" customHeight="1">
      <c r="A8" s="393"/>
      <c r="B8" s="28" t="s">
        <v>9</v>
      </c>
      <c r="C8" s="188"/>
      <c r="D8" s="188"/>
      <c r="E8" s="10"/>
      <c r="F8" s="10"/>
      <c r="G8" s="10"/>
      <c r="H8" s="10"/>
      <c r="I8" s="11"/>
      <c r="J8" s="389" t="s">
        <v>10</v>
      </c>
      <c r="K8" s="390"/>
      <c r="L8" s="390"/>
      <c r="M8" s="390"/>
      <c r="N8" s="390"/>
      <c r="O8" s="390"/>
      <c r="P8" s="391"/>
      <c r="Q8" s="418"/>
      <c r="R8" s="419"/>
      <c r="S8" s="419"/>
      <c r="T8" s="419"/>
      <c r="U8" s="419"/>
      <c r="V8" s="419"/>
      <c r="W8" s="420"/>
      <c r="X8" s="389" t="s">
        <v>26</v>
      </c>
      <c r="Y8" s="390"/>
      <c r="Z8" s="390"/>
      <c r="AA8" s="391"/>
      <c r="AB8" s="376"/>
      <c r="AC8" s="377"/>
      <c r="AD8" s="377"/>
      <c r="AE8" s="377"/>
      <c r="AF8" s="377"/>
      <c r="AG8" s="377"/>
      <c r="AH8" s="377"/>
      <c r="AI8" s="377"/>
      <c r="AJ8" s="377"/>
      <c r="AK8" s="378"/>
      <c r="AN8" s="118"/>
    </row>
    <row r="9" spans="1:47" s="5" customFormat="1" ht="20.25" customHeight="1" thickBot="1">
      <c r="A9" s="394"/>
      <c r="B9" s="29" t="s">
        <v>21</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18"/>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18"/>
    </row>
    <row r="11" spans="1:47" s="5" customFormat="1" ht="20.25" customHeight="1" thickBot="1">
      <c r="A11" s="13" t="s">
        <v>101</v>
      </c>
      <c r="B11" s="1"/>
      <c r="C11" s="3"/>
      <c r="D11" s="3"/>
      <c r="E11" s="3"/>
      <c r="F11" s="3"/>
      <c r="G11" s="3"/>
      <c r="H11" s="2"/>
      <c r="I11" s="8"/>
      <c r="J11" s="14"/>
      <c r="K11" s="14"/>
      <c r="L11" s="14"/>
      <c r="M11" s="14"/>
      <c r="N11" s="14"/>
      <c r="O11" s="14"/>
      <c r="P11" s="14"/>
      <c r="Q11" s="14"/>
      <c r="R11" s="14"/>
      <c r="S11" s="348" t="s">
        <v>32</v>
      </c>
      <c r="T11" s="350"/>
      <c r="U11" s="350"/>
      <c r="V11" s="349"/>
      <c r="W11" s="424" t="str">
        <f>IF(J5="","",VLOOKUP(J5,$B$36:$C$55,2,0))</f>
        <v/>
      </c>
      <c r="X11" s="425"/>
      <c r="Y11" s="425"/>
      <c r="Z11" s="425"/>
      <c r="AA11" s="425"/>
      <c r="AB11" s="350" t="s">
        <v>50</v>
      </c>
      <c r="AC11" s="349"/>
      <c r="AD11" s="348" t="s">
        <v>23</v>
      </c>
      <c r="AE11" s="349"/>
      <c r="AF11" s="346">
        <f>AD17</f>
        <v>0</v>
      </c>
      <c r="AG11" s="347"/>
      <c r="AH11" s="347"/>
      <c r="AI11" s="347"/>
      <c r="AJ11" s="426" t="s">
        <v>50</v>
      </c>
      <c r="AK11" s="427"/>
      <c r="AN11" s="118"/>
    </row>
    <row r="12" spans="1:47" ht="42.75" customHeight="1" thickBot="1">
      <c r="A12" s="360" t="s">
        <v>86</v>
      </c>
      <c r="B12" s="331"/>
      <c r="C12" s="331"/>
      <c r="D12" s="331"/>
      <c r="E12" s="331"/>
      <c r="F12" s="331"/>
      <c r="G12" s="361"/>
      <c r="H12" s="368" t="s">
        <v>175</v>
      </c>
      <c r="I12" s="369"/>
      <c r="J12" s="369"/>
      <c r="K12" s="369"/>
      <c r="L12" s="369"/>
      <c r="M12" s="369"/>
      <c r="N12" s="369"/>
      <c r="O12" s="369"/>
      <c r="P12" s="369"/>
      <c r="Q12" s="369"/>
      <c r="R12" s="369"/>
      <c r="S12" s="369"/>
      <c r="T12" s="369"/>
      <c r="U12" s="369"/>
      <c r="V12" s="369"/>
      <c r="W12" s="369"/>
      <c r="X12" s="369"/>
      <c r="Y12" s="369"/>
      <c r="Z12" s="369"/>
      <c r="AA12" s="369"/>
      <c r="AB12" s="369"/>
      <c r="AC12" s="370"/>
      <c r="AD12" s="368" t="s">
        <v>176</v>
      </c>
      <c r="AE12" s="331"/>
      <c r="AF12" s="331"/>
      <c r="AG12" s="331"/>
      <c r="AH12" s="331"/>
      <c r="AI12" s="331"/>
      <c r="AJ12" s="331"/>
      <c r="AK12" s="332"/>
    </row>
    <row r="13" spans="1:47" ht="39" customHeight="1">
      <c r="A13" s="362" t="s">
        <v>177</v>
      </c>
      <c r="B13" s="363"/>
      <c r="C13" s="363"/>
      <c r="D13" s="363"/>
      <c r="E13" s="363"/>
      <c r="F13" s="363"/>
      <c r="G13" s="364"/>
      <c r="H13" s="371"/>
      <c r="I13" s="372"/>
      <c r="J13" s="372"/>
      <c r="K13" s="372"/>
      <c r="L13" s="372"/>
      <c r="M13" s="372"/>
      <c r="N13" s="372"/>
      <c r="O13" s="372"/>
      <c r="P13" s="372"/>
      <c r="Q13" s="372"/>
      <c r="R13" s="372"/>
      <c r="S13" s="372"/>
      <c r="T13" s="372"/>
      <c r="U13" s="372"/>
      <c r="V13" s="372"/>
      <c r="W13" s="372"/>
      <c r="X13" s="372"/>
      <c r="Y13" s="372"/>
      <c r="Z13" s="372"/>
      <c r="AA13" s="372"/>
      <c r="AB13" s="372"/>
      <c r="AC13" s="208" t="s">
        <v>50</v>
      </c>
      <c r="AD13" s="351"/>
      <c r="AE13" s="352"/>
      <c r="AF13" s="352"/>
      <c r="AG13" s="352"/>
      <c r="AH13" s="352"/>
      <c r="AI13" s="352"/>
      <c r="AJ13" s="352"/>
      <c r="AK13" s="353"/>
    </row>
    <row r="14" spans="1:47" ht="39" customHeight="1">
      <c r="A14" s="365" t="s">
        <v>178</v>
      </c>
      <c r="B14" s="366"/>
      <c r="C14" s="366"/>
      <c r="D14" s="366"/>
      <c r="E14" s="366"/>
      <c r="F14" s="366"/>
      <c r="G14" s="367"/>
      <c r="H14" s="373"/>
      <c r="I14" s="374"/>
      <c r="J14" s="374"/>
      <c r="K14" s="374"/>
      <c r="L14" s="374"/>
      <c r="M14" s="374"/>
      <c r="N14" s="374"/>
      <c r="O14" s="374"/>
      <c r="P14" s="374"/>
      <c r="Q14" s="374"/>
      <c r="R14" s="374"/>
      <c r="S14" s="374"/>
      <c r="T14" s="374"/>
      <c r="U14" s="374"/>
      <c r="V14" s="374"/>
      <c r="W14" s="374"/>
      <c r="X14" s="374"/>
      <c r="Y14" s="374"/>
      <c r="Z14" s="374"/>
      <c r="AA14" s="374"/>
      <c r="AB14" s="374"/>
      <c r="AC14" s="147" t="s">
        <v>50</v>
      </c>
      <c r="AD14" s="354"/>
      <c r="AE14" s="355"/>
      <c r="AF14" s="355"/>
      <c r="AG14" s="355"/>
      <c r="AH14" s="355"/>
      <c r="AI14" s="355"/>
      <c r="AJ14" s="355"/>
      <c r="AK14" s="356"/>
    </row>
    <row r="15" spans="1:47" ht="39" customHeight="1">
      <c r="A15" s="365" t="s">
        <v>179</v>
      </c>
      <c r="B15" s="366"/>
      <c r="C15" s="366"/>
      <c r="D15" s="366"/>
      <c r="E15" s="366"/>
      <c r="F15" s="366"/>
      <c r="G15" s="367"/>
      <c r="H15" s="373"/>
      <c r="I15" s="374"/>
      <c r="J15" s="374"/>
      <c r="K15" s="374"/>
      <c r="L15" s="374"/>
      <c r="M15" s="374"/>
      <c r="N15" s="374"/>
      <c r="O15" s="374"/>
      <c r="P15" s="374"/>
      <c r="Q15" s="374"/>
      <c r="R15" s="374"/>
      <c r="S15" s="374"/>
      <c r="T15" s="374"/>
      <c r="U15" s="374"/>
      <c r="V15" s="374"/>
      <c r="W15" s="374"/>
      <c r="X15" s="374"/>
      <c r="Y15" s="374"/>
      <c r="Z15" s="374"/>
      <c r="AA15" s="374"/>
      <c r="AB15" s="374"/>
      <c r="AC15" s="151" t="s">
        <v>50</v>
      </c>
      <c r="AD15" s="354"/>
      <c r="AE15" s="355"/>
      <c r="AF15" s="355"/>
      <c r="AG15" s="355"/>
      <c r="AH15" s="355"/>
      <c r="AI15" s="355"/>
      <c r="AJ15" s="355"/>
      <c r="AK15" s="356"/>
    </row>
    <row r="16" spans="1:47" ht="39" customHeight="1" thickBot="1">
      <c r="A16" s="430" t="s">
        <v>180</v>
      </c>
      <c r="B16" s="431"/>
      <c r="C16" s="431"/>
      <c r="D16" s="431"/>
      <c r="E16" s="431"/>
      <c r="F16" s="431"/>
      <c r="G16" s="432"/>
      <c r="H16" s="439"/>
      <c r="I16" s="440"/>
      <c r="J16" s="440"/>
      <c r="K16" s="440"/>
      <c r="L16" s="440"/>
      <c r="M16" s="440"/>
      <c r="N16" s="440"/>
      <c r="O16" s="440"/>
      <c r="P16" s="440"/>
      <c r="Q16" s="440"/>
      <c r="R16" s="440"/>
      <c r="S16" s="440"/>
      <c r="T16" s="440"/>
      <c r="U16" s="440"/>
      <c r="V16" s="440"/>
      <c r="W16" s="440"/>
      <c r="X16" s="440"/>
      <c r="Y16" s="440"/>
      <c r="Z16" s="440"/>
      <c r="AA16" s="440"/>
      <c r="AB16" s="440"/>
      <c r="AC16" s="151" t="s">
        <v>50</v>
      </c>
      <c r="AD16" s="357"/>
      <c r="AE16" s="358"/>
      <c r="AF16" s="358"/>
      <c r="AG16" s="358"/>
      <c r="AH16" s="358"/>
      <c r="AI16" s="358"/>
      <c r="AJ16" s="358"/>
      <c r="AK16" s="359"/>
    </row>
    <row r="17" spans="1:41" ht="22.5" customHeight="1" thickTop="1" thickBot="1">
      <c r="A17" s="433" t="s">
        <v>181</v>
      </c>
      <c r="B17" s="434"/>
      <c r="C17" s="434"/>
      <c r="D17" s="434"/>
      <c r="E17" s="434"/>
      <c r="F17" s="434"/>
      <c r="G17" s="434"/>
      <c r="H17" s="441">
        <f>SUM(H13:AB16)</f>
        <v>0</v>
      </c>
      <c r="I17" s="442"/>
      <c r="J17" s="442"/>
      <c r="K17" s="442"/>
      <c r="L17" s="442"/>
      <c r="M17" s="442"/>
      <c r="N17" s="442"/>
      <c r="O17" s="442"/>
      <c r="P17" s="442"/>
      <c r="Q17" s="442"/>
      <c r="R17" s="442"/>
      <c r="S17" s="442"/>
      <c r="T17" s="442"/>
      <c r="U17" s="442"/>
      <c r="V17" s="442"/>
      <c r="W17" s="442"/>
      <c r="X17" s="442"/>
      <c r="Y17" s="442"/>
      <c r="Z17" s="442"/>
      <c r="AA17" s="442"/>
      <c r="AB17" s="442"/>
      <c r="AC17" s="209" t="s">
        <v>50</v>
      </c>
      <c r="AD17" s="437">
        <f>ROUNDDOWN(H17*0.03,0)</f>
        <v>0</v>
      </c>
      <c r="AE17" s="438"/>
      <c r="AF17" s="438"/>
      <c r="AG17" s="438"/>
      <c r="AH17" s="438"/>
      <c r="AI17" s="438"/>
      <c r="AJ17" s="435" t="s">
        <v>50</v>
      </c>
      <c r="AK17" s="436"/>
    </row>
    <row r="18" spans="1:41" ht="18.75" customHeight="1">
      <c r="A18" s="338" t="s">
        <v>129</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row>
    <row r="19" spans="1:41" ht="18.75" customHeight="1">
      <c r="A19" s="339" t="s">
        <v>182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row>
    <row r="20" spans="1:41" ht="13.5" customHeight="1">
      <c r="A20" s="19"/>
      <c r="B20" s="19"/>
      <c r="C20" s="19"/>
      <c r="D20" s="19"/>
      <c r="E20" s="19"/>
      <c r="F20" s="145"/>
      <c r="G20" s="145"/>
      <c r="H20" s="145"/>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102</v>
      </c>
      <c r="B21" s="19"/>
      <c r="C21" s="19"/>
      <c r="D21" s="19"/>
      <c r="E21" s="19"/>
      <c r="F21" s="145"/>
      <c r="G21" s="145"/>
      <c r="H21" s="145"/>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340" t="s">
        <v>103</v>
      </c>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2">
        <f>MIN(W11,AF11)</f>
        <v>0</v>
      </c>
      <c r="AE22" s="343"/>
      <c r="AF22" s="343"/>
      <c r="AG22" s="343"/>
      <c r="AH22" s="343"/>
      <c r="AI22" s="343"/>
      <c r="AJ22" s="344" t="s">
        <v>50</v>
      </c>
      <c r="AK22" s="345"/>
    </row>
    <row r="23" spans="1:41" ht="30.75" customHeight="1" thickBot="1">
      <c r="A23" s="149"/>
      <c r="B23" s="149"/>
      <c r="C23" s="149"/>
      <c r="D23" s="149"/>
      <c r="E23" s="149"/>
      <c r="F23" s="149"/>
      <c r="G23" s="149"/>
      <c r="H23" s="149"/>
      <c r="I23" s="149"/>
      <c r="J23" s="149"/>
      <c r="K23" s="149"/>
      <c r="L23" s="149"/>
      <c r="M23" s="149"/>
      <c r="N23" s="149"/>
      <c r="O23" s="149"/>
      <c r="P23" s="149"/>
      <c r="Q23" s="150"/>
      <c r="R23" s="150"/>
      <c r="S23" s="150"/>
      <c r="T23" s="150"/>
      <c r="U23" s="150"/>
      <c r="V23" s="150"/>
      <c r="W23" s="327" t="s">
        <v>98</v>
      </c>
      <c r="X23" s="328"/>
      <c r="Y23" s="328"/>
      <c r="Z23" s="328"/>
      <c r="AA23" s="328"/>
      <c r="AB23" s="328"/>
      <c r="AC23" s="328"/>
      <c r="AD23" s="329">
        <f>ROUNDDOWN(AD22,-3)</f>
        <v>0</v>
      </c>
      <c r="AE23" s="330"/>
      <c r="AF23" s="330"/>
      <c r="AG23" s="330"/>
      <c r="AH23" s="330"/>
      <c r="AI23" s="330"/>
      <c r="AJ23" s="331" t="s">
        <v>50</v>
      </c>
      <c r="AK23" s="332"/>
    </row>
    <row r="24" spans="1:41">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333" t="s">
        <v>51</v>
      </c>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5"/>
      <c r="AN26" s="120" t="str">
        <f>IF(COUNTIF(A27:A30,"○")=4,"OK","NG")</f>
        <v>NG</v>
      </c>
    </row>
    <row r="27" spans="1:41" s="5" customFormat="1" ht="29.25" customHeight="1">
      <c r="A27" s="143"/>
      <c r="B27" s="336" t="s">
        <v>183</v>
      </c>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7"/>
      <c r="AN27" s="118"/>
    </row>
    <row r="28" spans="1:41" s="5" customFormat="1" ht="25.5" customHeight="1">
      <c r="A28" s="156"/>
      <c r="B28" s="324" t="s">
        <v>94</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5"/>
      <c r="AN28" s="118"/>
    </row>
    <row r="29" spans="1:41" ht="25.5" customHeight="1">
      <c r="A29" s="156"/>
      <c r="B29" s="324" t="s">
        <v>93</v>
      </c>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5"/>
    </row>
    <row r="30" spans="1:41" ht="25.5" customHeight="1" thickBot="1">
      <c r="A30" s="155"/>
      <c r="B30" s="428" t="s">
        <v>99</v>
      </c>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41" ht="25.5" customHeight="1" thickBot="1">
      <c r="A31" s="153"/>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row>
    <row r="32" spans="1:41" ht="21.75" customHeight="1" thickBot="1">
      <c r="A32" s="326" t="s">
        <v>62</v>
      </c>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N32" s="123" t="str">
        <f>IF(AN26="OK","○",IF(AN26="NG","×",""))</f>
        <v>×</v>
      </c>
      <c r="AO32" s="119"/>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49</v>
      </c>
      <c r="AN35" s="17"/>
    </row>
    <row r="36" spans="1:40" s="15" customFormat="1" ht="18.75" hidden="1" customHeight="1">
      <c r="A36" s="15">
        <v>1</v>
      </c>
      <c r="B36" s="30" t="s">
        <v>106</v>
      </c>
      <c r="C36" s="18">
        <v>100000</v>
      </c>
      <c r="D36" s="15" t="s">
        <v>45</v>
      </c>
      <c r="E36" s="16"/>
      <c r="AN36" s="17"/>
    </row>
    <row r="37" spans="1:40" s="15" customFormat="1" ht="18.75" hidden="1" customHeight="1">
      <c r="A37" s="15">
        <v>2</v>
      </c>
      <c r="B37" s="30" t="s">
        <v>107</v>
      </c>
      <c r="C37" s="18">
        <v>100000</v>
      </c>
      <c r="D37" s="15" t="s">
        <v>45</v>
      </c>
      <c r="E37" s="16"/>
      <c r="AN37" s="17"/>
    </row>
    <row r="38" spans="1:40" s="15" customFormat="1" ht="18.75" hidden="1" customHeight="1">
      <c r="A38" s="15">
        <v>3</v>
      </c>
      <c r="B38" s="30" t="s">
        <v>108</v>
      </c>
      <c r="C38" s="18">
        <v>200000</v>
      </c>
      <c r="D38" s="15" t="s">
        <v>45</v>
      </c>
      <c r="E38" s="16"/>
      <c r="AN38" s="17"/>
    </row>
    <row r="39" spans="1:40" s="15" customFormat="1" ht="18.75" hidden="1" customHeight="1">
      <c r="A39" s="15">
        <v>4</v>
      </c>
      <c r="B39" s="30" t="s">
        <v>109</v>
      </c>
      <c r="C39" s="18">
        <v>200000</v>
      </c>
      <c r="D39" s="15" t="s">
        <v>45</v>
      </c>
      <c r="E39" s="16"/>
      <c r="AN39" s="17"/>
    </row>
    <row r="40" spans="1:40" s="15" customFormat="1" ht="18.75" hidden="1" customHeight="1">
      <c r="A40" s="15">
        <v>5</v>
      </c>
      <c r="B40" s="30" t="s">
        <v>110</v>
      </c>
      <c r="C40" s="18">
        <v>200000</v>
      </c>
      <c r="D40" s="15" t="s">
        <v>45</v>
      </c>
      <c r="E40" s="16"/>
      <c r="AN40" s="17"/>
    </row>
    <row r="41" spans="1:40" s="15" customFormat="1" ht="18.75" hidden="1" customHeight="1">
      <c r="A41" s="15">
        <v>6</v>
      </c>
      <c r="B41" s="30" t="s">
        <v>111</v>
      </c>
      <c r="C41" s="18">
        <v>100000</v>
      </c>
      <c r="D41" s="15" t="s">
        <v>45</v>
      </c>
      <c r="E41" s="16"/>
      <c r="AN41" s="17"/>
    </row>
    <row r="42" spans="1:40" s="15" customFormat="1" ht="18.75" hidden="1" customHeight="1">
      <c r="A42" s="15">
        <v>7</v>
      </c>
      <c r="B42" s="30" t="s">
        <v>112</v>
      </c>
      <c r="C42" s="18">
        <v>200000</v>
      </c>
      <c r="D42" s="15" t="s">
        <v>45</v>
      </c>
      <c r="E42" s="16"/>
      <c r="AN42" s="17"/>
    </row>
    <row r="43" spans="1:40" s="15" customFormat="1" ht="18.75" hidden="1" customHeight="1">
      <c r="A43" s="15">
        <v>8</v>
      </c>
      <c r="B43" s="30" t="s">
        <v>185</v>
      </c>
      <c r="C43" s="18">
        <v>100000</v>
      </c>
      <c r="D43" s="15" t="s">
        <v>45</v>
      </c>
      <c r="E43" s="16"/>
      <c r="AN43" s="17"/>
    </row>
    <row r="44" spans="1:40" s="15" customFormat="1" ht="18.75" hidden="1" customHeight="1">
      <c r="A44" s="15">
        <v>9</v>
      </c>
      <c r="B44" s="30" t="s">
        <v>105</v>
      </c>
      <c r="C44" s="18">
        <v>20000</v>
      </c>
      <c r="D44" s="15" t="s">
        <v>45</v>
      </c>
      <c r="E44" s="16"/>
      <c r="AN44" s="17"/>
    </row>
    <row r="45" spans="1:40" s="15" customFormat="1" ht="18.75" hidden="1" customHeight="1">
      <c r="A45" s="15">
        <v>10</v>
      </c>
      <c r="B45" s="30" t="s">
        <v>186</v>
      </c>
      <c r="C45" s="18">
        <v>250000</v>
      </c>
      <c r="D45" s="15" t="s">
        <v>45</v>
      </c>
      <c r="E45" s="16"/>
      <c r="AN45" s="17"/>
    </row>
    <row r="46" spans="1:40" s="15" customFormat="1" ht="18.75" hidden="1" customHeight="1">
      <c r="A46" s="15">
        <v>11</v>
      </c>
      <c r="B46" s="30" t="s">
        <v>187</v>
      </c>
      <c r="C46" s="18">
        <v>300000</v>
      </c>
      <c r="D46" s="15" t="s">
        <v>45</v>
      </c>
      <c r="E46" s="16"/>
      <c r="AN46" s="17"/>
    </row>
    <row r="47" spans="1:40" s="15" customFormat="1" ht="18.75" hidden="1" customHeight="1">
      <c r="A47" s="15">
        <v>12</v>
      </c>
      <c r="B47" s="30" t="s">
        <v>188</v>
      </c>
      <c r="C47" s="18">
        <v>350000</v>
      </c>
      <c r="D47" s="15" t="s">
        <v>45</v>
      </c>
      <c r="E47" s="16"/>
      <c r="AN47" s="17"/>
    </row>
    <row r="48" spans="1:40" s="15" customFormat="1" ht="18.75" hidden="1" customHeight="1">
      <c r="A48" s="15">
        <v>13</v>
      </c>
      <c r="B48" s="30" t="s">
        <v>189</v>
      </c>
      <c r="C48" s="18">
        <v>400000</v>
      </c>
      <c r="D48" s="15" t="s">
        <v>45</v>
      </c>
      <c r="E48" s="16"/>
      <c r="AN48" s="17"/>
    </row>
    <row r="49" spans="1:40" s="15" customFormat="1" ht="18.75" hidden="1" customHeight="1">
      <c r="A49" s="15">
        <v>14</v>
      </c>
      <c r="B49" s="15" t="s">
        <v>190</v>
      </c>
      <c r="C49" s="18">
        <v>50000</v>
      </c>
      <c r="D49" s="15" t="s">
        <v>45</v>
      </c>
      <c r="E49" s="16"/>
      <c r="AN49" s="17"/>
    </row>
    <row r="50" spans="1:40" s="15" customFormat="1" ht="18.75" hidden="1" customHeight="1">
      <c r="A50" s="15">
        <v>15</v>
      </c>
      <c r="B50" s="15" t="s">
        <v>191</v>
      </c>
      <c r="C50" s="18">
        <v>70000</v>
      </c>
      <c r="D50" s="15" t="s">
        <v>45</v>
      </c>
      <c r="E50" s="16"/>
      <c r="AN50" s="17"/>
    </row>
    <row r="51" spans="1:40" s="15" customFormat="1" ht="18.75" hidden="1" customHeight="1">
      <c r="A51" s="15">
        <v>16</v>
      </c>
      <c r="B51" s="15" t="s">
        <v>122</v>
      </c>
      <c r="C51" s="18">
        <v>20000</v>
      </c>
      <c r="D51" s="15" t="s">
        <v>45</v>
      </c>
      <c r="E51" s="16"/>
      <c r="AN51" s="17"/>
    </row>
    <row r="52" spans="1:40" s="15" customFormat="1" ht="18.75" hidden="1" customHeight="1">
      <c r="A52" s="15">
        <v>17</v>
      </c>
      <c r="B52" s="15" t="s">
        <v>123</v>
      </c>
      <c r="C52" s="18">
        <v>20000</v>
      </c>
      <c r="D52" s="15" t="s">
        <v>45</v>
      </c>
      <c r="E52" s="16"/>
      <c r="AN52" s="17"/>
    </row>
    <row r="53" spans="1:40" s="15" customFormat="1" ht="18.75" hidden="1" customHeight="1">
      <c r="A53" s="15">
        <v>18</v>
      </c>
      <c r="B53" s="15" t="s">
        <v>125</v>
      </c>
      <c r="C53" s="18">
        <v>20000</v>
      </c>
      <c r="D53" s="15" t="s">
        <v>45</v>
      </c>
      <c r="E53" s="16"/>
      <c r="AN53" s="17"/>
    </row>
    <row r="54" spans="1:40" s="15" customFormat="1" ht="18.75" hidden="1" customHeight="1">
      <c r="A54" s="15">
        <v>19</v>
      </c>
      <c r="B54" s="15" t="s">
        <v>126</v>
      </c>
      <c r="C54" s="18">
        <v>20000</v>
      </c>
      <c r="D54" s="15" t="s">
        <v>184</v>
      </c>
      <c r="E54" s="16"/>
      <c r="AN54" s="17"/>
    </row>
    <row r="55" spans="1:40" s="15" customFormat="1" ht="18.75" hidden="1" customHeight="1">
      <c r="A55" s="15">
        <v>20</v>
      </c>
      <c r="B55" s="15" t="s">
        <v>127</v>
      </c>
      <c r="C55" s="18">
        <v>20000</v>
      </c>
      <c r="D55" s="15" t="s">
        <v>184</v>
      </c>
      <c r="E55" s="16"/>
      <c r="AN55" s="17"/>
    </row>
  </sheetData>
  <mergeCells count="64">
    <mergeCell ref="S11:V11"/>
    <mergeCell ref="W11:AA11"/>
    <mergeCell ref="AJ11:AK11"/>
    <mergeCell ref="AD12:AK12"/>
    <mergeCell ref="B30:AK30"/>
    <mergeCell ref="A16:G16"/>
    <mergeCell ref="A17:G17"/>
    <mergeCell ref="AJ17:AK17"/>
    <mergeCell ref="AD17:AI17"/>
    <mergeCell ref="H16:AB16"/>
    <mergeCell ref="H17:AB17"/>
    <mergeCell ref="A3:A9"/>
    <mergeCell ref="J3:AD3"/>
    <mergeCell ref="AE3:AK3"/>
    <mergeCell ref="J4:AD4"/>
    <mergeCell ref="AE4:AK4"/>
    <mergeCell ref="AH5:AI5"/>
    <mergeCell ref="AJ5:AK5"/>
    <mergeCell ref="B6:I7"/>
    <mergeCell ref="O6:P6"/>
    <mergeCell ref="R6:T6"/>
    <mergeCell ref="AA6:AK6"/>
    <mergeCell ref="J7:AK7"/>
    <mergeCell ref="Q8:W8"/>
    <mergeCell ref="J9:AK9"/>
    <mergeCell ref="AN1:AU2"/>
    <mergeCell ref="AB8:AK8"/>
    <mergeCell ref="AN4:AR4"/>
    <mergeCell ref="J5:Z5"/>
    <mergeCell ref="AA5:AB5"/>
    <mergeCell ref="AC5:AD5"/>
    <mergeCell ref="AF5:AG5"/>
    <mergeCell ref="AN5:AR5"/>
    <mergeCell ref="AR6:AR7"/>
    <mergeCell ref="X8:AA8"/>
    <mergeCell ref="J8:P8"/>
    <mergeCell ref="AD15:AK15"/>
    <mergeCell ref="AD16:AK16"/>
    <mergeCell ref="A12:G12"/>
    <mergeCell ref="A13:G13"/>
    <mergeCell ref="A14:G14"/>
    <mergeCell ref="A15:G15"/>
    <mergeCell ref="H12:AC12"/>
    <mergeCell ref="H13:AB13"/>
    <mergeCell ref="H14:AB14"/>
    <mergeCell ref="H15:AB15"/>
    <mergeCell ref="AF11:AI11"/>
    <mergeCell ref="AD11:AE11"/>
    <mergeCell ref="AB11:AC11"/>
    <mergeCell ref="AD13:AK13"/>
    <mergeCell ref="AD14:AK14"/>
    <mergeCell ref="A18:AK18"/>
    <mergeCell ref="A19:AK19"/>
    <mergeCell ref="A22:AC22"/>
    <mergeCell ref="AD22:AI22"/>
    <mergeCell ref="AJ22:AK22"/>
    <mergeCell ref="B28:AK28"/>
    <mergeCell ref="B29:AK29"/>
    <mergeCell ref="A32:AK32"/>
    <mergeCell ref="W23:AC23"/>
    <mergeCell ref="AD23:AI23"/>
    <mergeCell ref="AJ23:AK23"/>
    <mergeCell ref="A26:AK26"/>
    <mergeCell ref="B27:AK27"/>
  </mergeCells>
  <phoneticPr fontId="5"/>
  <dataValidations count="7">
    <dataValidation type="whole" allowBlank="1" showInputMessage="1" showErrorMessage="1" error="所要額が1,000円未満の場合は申請できません。" sqref="AF11">
      <formula1>1000</formula1>
      <formula2>1E+28</formula2>
    </dataValidation>
    <dataValidation imeMode="halfKatakana" allowBlank="1" showInputMessage="1" showErrorMessage="1" sqref="J3:AD3"/>
    <dataValidation imeMode="disabled" allowBlank="1" showInputMessage="1" showErrorMessage="1" sqref="O6:P6 R6:T6 Q8:W8 AH5:AI5 AC5:AD5"/>
    <dataValidation type="textLength" imeMode="disabled" operator="equal" allowBlank="1" showInputMessage="1" showErrorMessage="1" errorTitle="事業所番号" error="10桁で入力してください。" sqref="AE4:AK4">
      <formula1>10</formula1>
    </dataValidation>
    <dataValidation imeMode="halfAlpha" allowBlank="1" showInputMessage="1" showErrorMessage="1" sqref="AE5:AF5"/>
    <dataValidation type="list" imeMode="disabled" allowBlank="1" showInputMessage="1" showErrorMessage="1" sqref="A27:A31">
      <formula1>"○"</formula1>
    </dataValidation>
    <dataValidation type="list" allowBlank="1" showInputMessage="1" showErrorMessage="1" sqref="J5:Z5">
      <formula1>$B$36:$B$55</formula1>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55"/>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17" bestFit="1" customWidth="1"/>
    <col min="41" max="41" width="9.125" style="4" customWidth="1"/>
    <col min="42" max="45" width="2.25" style="4" customWidth="1"/>
    <col min="46" max="16384" width="2.25" style="4"/>
  </cols>
  <sheetData>
    <row r="1" spans="1:47">
      <c r="A1" s="125" t="s">
        <v>97</v>
      </c>
      <c r="AN1" s="375" t="s">
        <v>65</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22</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87</v>
      </c>
      <c r="AF3" s="398"/>
      <c r="AG3" s="398"/>
      <c r="AH3" s="398"/>
      <c r="AI3" s="398"/>
      <c r="AJ3" s="398"/>
      <c r="AK3" s="399"/>
      <c r="AN3" s="118"/>
    </row>
    <row r="4" spans="1:47" s="5" customFormat="1" ht="20.25" customHeight="1">
      <c r="A4" s="393"/>
      <c r="B4" s="26" t="s">
        <v>20</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36</v>
      </c>
      <c r="C5" s="14"/>
      <c r="D5" s="14"/>
      <c r="E5" s="8"/>
      <c r="F5" s="8"/>
      <c r="G5" s="8"/>
      <c r="H5" s="8"/>
      <c r="I5" s="34"/>
      <c r="J5" s="380"/>
      <c r="K5" s="380"/>
      <c r="L5" s="380"/>
      <c r="M5" s="380"/>
      <c r="N5" s="380"/>
      <c r="O5" s="380"/>
      <c r="P5" s="380"/>
      <c r="Q5" s="380"/>
      <c r="R5" s="380"/>
      <c r="S5" s="380"/>
      <c r="T5" s="380"/>
      <c r="U5" s="380"/>
      <c r="V5" s="380"/>
      <c r="W5" s="380"/>
      <c r="X5" s="380"/>
      <c r="Y5" s="380"/>
      <c r="Z5" s="381"/>
      <c r="AA5" s="382" t="s">
        <v>29</v>
      </c>
      <c r="AB5" s="383"/>
      <c r="AC5" s="384"/>
      <c r="AD5" s="384"/>
      <c r="AE5" s="114" t="s">
        <v>56</v>
      </c>
      <c r="AF5" s="385" t="s">
        <v>59</v>
      </c>
      <c r="AG5" s="386"/>
      <c r="AH5" s="406"/>
      <c r="AI5" s="406"/>
      <c r="AJ5" s="390" t="s">
        <v>57</v>
      </c>
      <c r="AK5" s="407"/>
      <c r="AN5" s="387" t="s">
        <v>58</v>
      </c>
      <c r="AO5" s="379"/>
      <c r="AP5" s="379"/>
      <c r="AQ5" s="379"/>
      <c r="AR5" s="379"/>
    </row>
    <row r="6" spans="1:47" s="5" customFormat="1" ht="17.25" customHeight="1">
      <c r="A6" s="393"/>
      <c r="B6" s="408" t="s">
        <v>30</v>
      </c>
      <c r="C6" s="409"/>
      <c r="D6" s="409"/>
      <c r="E6" s="409"/>
      <c r="F6" s="409"/>
      <c r="G6" s="409"/>
      <c r="H6" s="409"/>
      <c r="I6" s="410"/>
      <c r="J6" s="9" t="s">
        <v>6</v>
      </c>
      <c r="K6" s="9"/>
      <c r="L6" s="9"/>
      <c r="M6" s="9"/>
      <c r="N6" s="9"/>
      <c r="O6" s="414"/>
      <c r="P6" s="414"/>
      <c r="Q6" s="148" t="s">
        <v>92</v>
      </c>
      <c r="R6" s="414"/>
      <c r="S6" s="414"/>
      <c r="T6" s="414"/>
      <c r="U6" s="9" t="s">
        <v>8</v>
      </c>
      <c r="V6" s="9"/>
      <c r="W6" s="9"/>
      <c r="X6" s="9"/>
      <c r="Y6" s="9"/>
      <c r="Z6" s="9"/>
      <c r="AA6" s="415"/>
      <c r="AB6" s="415"/>
      <c r="AC6" s="415"/>
      <c r="AD6" s="415"/>
      <c r="AE6" s="415"/>
      <c r="AF6" s="415"/>
      <c r="AG6" s="415"/>
      <c r="AH6" s="415"/>
      <c r="AI6" s="415"/>
      <c r="AJ6" s="415"/>
      <c r="AK6" s="416"/>
      <c r="AN6" s="187"/>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87"/>
      <c r="AO7" s="3"/>
      <c r="AP7" s="3"/>
      <c r="AQ7" s="3"/>
      <c r="AR7" s="388"/>
    </row>
    <row r="8" spans="1:47" s="5" customFormat="1" ht="21" customHeight="1">
      <c r="A8" s="393"/>
      <c r="B8" s="28" t="s">
        <v>9</v>
      </c>
      <c r="C8" s="188"/>
      <c r="D8" s="188"/>
      <c r="E8" s="10"/>
      <c r="F8" s="10"/>
      <c r="G8" s="10"/>
      <c r="H8" s="10"/>
      <c r="I8" s="11"/>
      <c r="J8" s="389" t="s">
        <v>10</v>
      </c>
      <c r="K8" s="390"/>
      <c r="L8" s="390"/>
      <c r="M8" s="390"/>
      <c r="N8" s="390"/>
      <c r="O8" s="390"/>
      <c r="P8" s="391"/>
      <c r="Q8" s="418"/>
      <c r="R8" s="419"/>
      <c r="S8" s="419"/>
      <c r="T8" s="419"/>
      <c r="U8" s="419"/>
      <c r="V8" s="419"/>
      <c r="W8" s="420"/>
      <c r="X8" s="389" t="s">
        <v>26</v>
      </c>
      <c r="Y8" s="390"/>
      <c r="Z8" s="390"/>
      <c r="AA8" s="391"/>
      <c r="AB8" s="376"/>
      <c r="AC8" s="377"/>
      <c r="AD8" s="377"/>
      <c r="AE8" s="377"/>
      <c r="AF8" s="377"/>
      <c r="AG8" s="377"/>
      <c r="AH8" s="377"/>
      <c r="AI8" s="377"/>
      <c r="AJ8" s="377"/>
      <c r="AK8" s="378"/>
      <c r="AN8" s="118"/>
    </row>
    <row r="9" spans="1:47" s="5" customFormat="1" ht="20.25" customHeight="1" thickBot="1">
      <c r="A9" s="394"/>
      <c r="B9" s="29" t="s">
        <v>21</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18"/>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18"/>
    </row>
    <row r="11" spans="1:47" s="5" customFormat="1" ht="20.25" customHeight="1" thickBot="1">
      <c r="A11" s="13" t="s">
        <v>101</v>
      </c>
      <c r="B11" s="1"/>
      <c r="C11" s="3"/>
      <c r="D11" s="3"/>
      <c r="E11" s="3"/>
      <c r="F11" s="3"/>
      <c r="G11" s="3"/>
      <c r="H11" s="2"/>
      <c r="I11" s="8"/>
      <c r="J11" s="14"/>
      <c r="K11" s="14"/>
      <c r="L11" s="14"/>
      <c r="M11" s="14"/>
      <c r="N11" s="14"/>
      <c r="O11" s="14"/>
      <c r="P11" s="14"/>
      <c r="Q11" s="14"/>
      <c r="R11" s="14"/>
      <c r="S11" s="348" t="s">
        <v>32</v>
      </c>
      <c r="T11" s="350"/>
      <c r="U11" s="350"/>
      <c r="V11" s="349"/>
      <c r="W11" s="424" t="str">
        <f>IF(J5="","",VLOOKUP(J5,$B$36:$C$55,2,0))</f>
        <v/>
      </c>
      <c r="X11" s="425"/>
      <c r="Y11" s="425"/>
      <c r="Z11" s="425"/>
      <c r="AA11" s="425"/>
      <c r="AB11" s="350" t="s">
        <v>50</v>
      </c>
      <c r="AC11" s="349"/>
      <c r="AD11" s="348" t="s">
        <v>23</v>
      </c>
      <c r="AE11" s="349"/>
      <c r="AF11" s="346">
        <f>AD17</f>
        <v>0</v>
      </c>
      <c r="AG11" s="347"/>
      <c r="AH11" s="347"/>
      <c r="AI11" s="347"/>
      <c r="AJ11" s="426" t="s">
        <v>50</v>
      </c>
      <c r="AK11" s="427"/>
      <c r="AN11" s="118"/>
    </row>
    <row r="12" spans="1:47" ht="42.75" customHeight="1" thickBot="1">
      <c r="A12" s="360" t="s">
        <v>86</v>
      </c>
      <c r="B12" s="331"/>
      <c r="C12" s="331"/>
      <c r="D12" s="331"/>
      <c r="E12" s="331"/>
      <c r="F12" s="331"/>
      <c r="G12" s="361"/>
      <c r="H12" s="368" t="s">
        <v>175</v>
      </c>
      <c r="I12" s="369"/>
      <c r="J12" s="369"/>
      <c r="K12" s="369"/>
      <c r="L12" s="369"/>
      <c r="M12" s="369"/>
      <c r="N12" s="369"/>
      <c r="O12" s="369"/>
      <c r="P12" s="369"/>
      <c r="Q12" s="369"/>
      <c r="R12" s="369"/>
      <c r="S12" s="369"/>
      <c r="T12" s="369"/>
      <c r="U12" s="369"/>
      <c r="V12" s="369"/>
      <c r="W12" s="369"/>
      <c r="X12" s="369"/>
      <c r="Y12" s="369"/>
      <c r="Z12" s="369"/>
      <c r="AA12" s="369"/>
      <c r="AB12" s="369"/>
      <c r="AC12" s="370"/>
      <c r="AD12" s="368" t="s">
        <v>176</v>
      </c>
      <c r="AE12" s="331"/>
      <c r="AF12" s="331"/>
      <c r="AG12" s="331"/>
      <c r="AH12" s="331"/>
      <c r="AI12" s="331"/>
      <c r="AJ12" s="331"/>
      <c r="AK12" s="332"/>
    </row>
    <row r="13" spans="1:47" ht="39" customHeight="1">
      <c r="A13" s="362" t="s">
        <v>177</v>
      </c>
      <c r="B13" s="363"/>
      <c r="C13" s="363"/>
      <c r="D13" s="363"/>
      <c r="E13" s="363"/>
      <c r="F13" s="363"/>
      <c r="G13" s="364"/>
      <c r="H13" s="371"/>
      <c r="I13" s="372"/>
      <c r="J13" s="372"/>
      <c r="K13" s="372"/>
      <c r="L13" s="372"/>
      <c r="M13" s="372"/>
      <c r="N13" s="372"/>
      <c r="O13" s="372"/>
      <c r="P13" s="372"/>
      <c r="Q13" s="372"/>
      <c r="R13" s="372"/>
      <c r="S13" s="372"/>
      <c r="T13" s="372"/>
      <c r="U13" s="372"/>
      <c r="V13" s="372"/>
      <c r="W13" s="372"/>
      <c r="X13" s="372"/>
      <c r="Y13" s="372"/>
      <c r="Z13" s="372"/>
      <c r="AA13" s="372"/>
      <c r="AB13" s="372"/>
      <c r="AC13" s="208" t="s">
        <v>50</v>
      </c>
      <c r="AD13" s="351"/>
      <c r="AE13" s="352"/>
      <c r="AF13" s="352"/>
      <c r="AG13" s="352"/>
      <c r="AH13" s="352"/>
      <c r="AI13" s="352"/>
      <c r="AJ13" s="352"/>
      <c r="AK13" s="353"/>
    </row>
    <row r="14" spans="1:47" ht="39" customHeight="1">
      <c r="A14" s="365" t="s">
        <v>178</v>
      </c>
      <c r="B14" s="366"/>
      <c r="C14" s="366"/>
      <c r="D14" s="366"/>
      <c r="E14" s="366"/>
      <c r="F14" s="366"/>
      <c r="G14" s="367"/>
      <c r="H14" s="373"/>
      <c r="I14" s="374"/>
      <c r="J14" s="374"/>
      <c r="K14" s="374"/>
      <c r="L14" s="374"/>
      <c r="M14" s="374"/>
      <c r="N14" s="374"/>
      <c r="O14" s="374"/>
      <c r="P14" s="374"/>
      <c r="Q14" s="374"/>
      <c r="R14" s="374"/>
      <c r="S14" s="374"/>
      <c r="T14" s="374"/>
      <c r="U14" s="374"/>
      <c r="V14" s="374"/>
      <c r="W14" s="374"/>
      <c r="X14" s="374"/>
      <c r="Y14" s="374"/>
      <c r="Z14" s="374"/>
      <c r="AA14" s="374"/>
      <c r="AB14" s="374"/>
      <c r="AC14" s="147" t="s">
        <v>50</v>
      </c>
      <c r="AD14" s="354"/>
      <c r="AE14" s="355"/>
      <c r="AF14" s="355"/>
      <c r="AG14" s="355"/>
      <c r="AH14" s="355"/>
      <c r="AI14" s="355"/>
      <c r="AJ14" s="355"/>
      <c r="AK14" s="356"/>
    </row>
    <row r="15" spans="1:47" ht="39" customHeight="1">
      <c r="A15" s="365" t="s">
        <v>179</v>
      </c>
      <c r="B15" s="366"/>
      <c r="C15" s="366"/>
      <c r="D15" s="366"/>
      <c r="E15" s="366"/>
      <c r="F15" s="366"/>
      <c r="G15" s="367"/>
      <c r="H15" s="373"/>
      <c r="I15" s="374"/>
      <c r="J15" s="374"/>
      <c r="K15" s="374"/>
      <c r="L15" s="374"/>
      <c r="M15" s="374"/>
      <c r="N15" s="374"/>
      <c r="O15" s="374"/>
      <c r="P15" s="374"/>
      <c r="Q15" s="374"/>
      <c r="R15" s="374"/>
      <c r="S15" s="374"/>
      <c r="T15" s="374"/>
      <c r="U15" s="374"/>
      <c r="V15" s="374"/>
      <c r="W15" s="374"/>
      <c r="X15" s="374"/>
      <c r="Y15" s="374"/>
      <c r="Z15" s="374"/>
      <c r="AA15" s="374"/>
      <c r="AB15" s="374"/>
      <c r="AC15" s="151" t="s">
        <v>50</v>
      </c>
      <c r="AD15" s="354"/>
      <c r="AE15" s="355"/>
      <c r="AF15" s="355"/>
      <c r="AG15" s="355"/>
      <c r="AH15" s="355"/>
      <c r="AI15" s="355"/>
      <c r="AJ15" s="355"/>
      <c r="AK15" s="356"/>
    </row>
    <row r="16" spans="1:47" ht="39" customHeight="1" thickBot="1">
      <c r="A16" s="430" t="s">
        <v>180</v>
      </c>
      <c r="B16" s="431"/>
      <c r="C16" s="431"/>
      <c r="D16" s="431"/>
      <c r="E16" s="431"/>
      <c r="F16" s="431"/>
      <c r="G16" s="432"/>
      <c r="H16" s="439"/>
      <c r="I16" s="440"/>
      <c r="J16" s="440"/>
      <c r="K16" s="440"/>
      <c r="L16" s="440"/>
      <c r="M16" s="440"/>
      <c r="N16" s="440"/>
      <c r="O16" s="440"/>
      <c r="P16" s="440"/>
      <c r="Q16" s="440"/>
      <c r="R16" s="440"/>
      <c r="S16" s="440"/>
      <c r="T16" s="440"/>
      <c r="U16" s="440"/>
      <c r="V16" s="440"/>
      <c r="W16" s="440"/>
      <c r="X16" s="440"/>
      <c r="Y16" s="440"/>
      <c r="Z16" s="440"/>
      <c r="AA16" s="440"/>
      <c r="AB16" s="440"/>
      <c r="AC16" s="151" t="s">
        <v>50</v>
      </c>
      <c r="AD16" s="357"/>
      <c r="AE16" s="358"/>
      <c r="AF16" s="358"/>
      <c r="AG16" s="358"/>
      <c r="AH16" s="358"/>
      <c r="AI16" s="358"/>
      <c r="AJ16" s="358"/>
      <c r="AK16" s="359"/>
    </row>
    <row r="17" spans="1:41" ht="22.5" customHeight="1" thickTop="1" thickBot="1">
      <c r="A17" s="433" t="s">
        <v>181</v>
      </c>
      <c r="B17" s="434"/>
      <c r="C17" s="434"/>
      <c r="D17" s="434"/>
      <c r="E17" s="434"/>
      <c r="F17" s="434"/>
      <c r="G17" s="434"/>
      <c r="H17" s="441">
        <f>SUM(H13:AB16)</f>
        <v>0</v>
      </c>
      <c r="I17" s="442"/>
      <c r="J17" s="442"/>
      <c r="K17" s="442"/>
      <c r="L17" s="442"/>
      <c r="M17" s="442"/>
      <c r="N17" s="442"/>
      <c r="O17" s="442"/>
      <c r="P17" s="442"/>
      <c r="Q17" s="442"/>
      <c r="R17" s="442"/>
      <c r="S17" s="442"/>
      <c r="T17" s="442"/>
      <c r="U17" s="442"/>
      <c r="V17" s="442"/>
      <c r="W17" s="442"/>
      <c r="X17" s="442"/>
      <c r="Y17" s="442"/>
      <c r="Z17" s="442"/>
      <c r="AA17" s="442"/>
      <c r="AB17" s="442"/>
      <c r="AC17" s="209" t="s">
        <v>50</v>
      </c>
      <c r="AD17" s="437">
        <f>ROUNDDOWN(H17*0.03,0)</f>
        <v>0</v>
      </c>
      <c r="AE17" s="438"/>
      <c r="AF17" s="438"/>
      <c r="AG17" s="438"/>
      <c r="AH17" s="438"/>
      <c r="AI17" s="438"/>
      <c r="AJ17" s="435" t="s">
        <v>50</v>
      </c>
      <c r="AK17" s="436"/>
    </row>
    <row r="18" spans="1:41" ht="18.75" customHeight="1">
      <c r="A18" s="338" t="s">
        <v>129</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row>
    <row r="19" spans="1:41" ht="18.75" customHeight="1">
      <c r="A19" s="339" t="s">
        <v>182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row>
    <row r="20" spans="1:41" ht="13.5" customHeight="1">
      <c r="A20" s="19"/>
      <c r="B20" s="19"/>
      <c r="C20" s="19"/>
      <c r="D20" s="19"/>
      <c r="E20" s="19"/>
      <c r="F20" s="145"/>
      <c r="G20" s="145"/>
      <c r="H20" s="145"/>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102</v>
      </c>
      <c r="B21" s="19"/>
      <c r="C21" s="19"/>
      <c r="D21" s="19"/>
      <c r="E21" s="19"/>
      <c r="F21" s="145"/>
      <c r="G21" s="145"/>
      <c r="H21" s="145"/>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340" t="s">
        <v>103</v>
      </c>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2">
        <f>MIN(W11,AF11)</f>
        <v>0</v>
      </c>
      <c r="AE22" s="343"/>
      <c r="AF22" s="343"/>
      <c r="AG22" s="343"/>
      <c r="AH22" s="343"/>
      <c r="AI22" s="343"/>
      <c r="AJ22" s="344" t="s">
        <v>50</v>
      </c>
      <c r="AK22" s="345"/>
    </row>
    <row r="23" spans="1:41" ht="30.75" customHeight="1" thickBot="1">
      <c r="A23" s="149"/>
      <c r="B23" s="149"/>
      <c r="C23" s="149"/>
      <c r="D23" s="149"/>
      <c r="E23" s="149"/>
      <c r="F23" s="149"/>
      <c r="G23" s="149"/>
      <c r="H23" s="149"/>
      <c r="I23" s="149"/>
      <c r="J23" s="149"/>
      <c r="K23" s="149"/>
      <c r="L23" s="149"/>
      <c r="M23" s="149"/>
      <c r="N23" s="149"/>
      <c r="O23" s="149"/>
      <c r="P23" s="149"/>
      <c r="Q23" s="150"/>
      <c r="R23" s="150"/>
      <c r="S23" s="150"/>
      <c r="T23" s="150"/>
      <c r="U23" s="150"/>
      <c r="V23" s="150"/>
      <c r="W23" s="327" t="s">
        <v>98</v>
      </c>
      <c r="X23" s="328"/>
      <c r="Y23" s="328"/>
      <c r="Z23" s="328"/>
      <c r="AA23" s="328"/>
      <c r="AB23" s="328"/>
      <c r="AC23" s="328"/>
      <c r="AD23" s="329">
        <f>ROUNDDOWN(AD22,-3)</f>
        <v>0</v>
      </c>
      <c r="AE23" s="330"/>
      <c r="AF23" s="330"/>
      <c r="AG23" s="330"/>
      <c r="AH23" s="330"/>
      <c r="AI23" s="330"/>
      <c r="AJ23" s="331" t="s">
        <v>50</v>
      </c>
      <c r="AK23" s="332"/>
    </row>
    <row r="24" spans="1:41">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333" t="s">
        <v>51</v>
      </c>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5"/>
      <c r="AN26" s="120" t="str">
        <f>IF(COUNTIF(A27:A30,"○")=4,"OK","NG")</f>
        <v>NG</v>
      </c>
    </row>
    <row r="27" spans="1:41" s="5" customFormat="1" ht="29.25" customHeight="1">
      <c r="A27" s="143"/>
      <c r="B27" s="336" t="s">
        <v>183</v>
      </c>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7"/>
      <c r="AN27" s="118"/>
    </row>
    <row r="28" spans="1:41" s="5" customFormat="1" ht="25.5" customHeight="1">
      <c r="A28" s="156"/>
      <c r="B28" s="324" t="s">
        <v>94</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5"/>
      <c r="AN28" s="118"/>
    </row>
    <row r="29" spans="1:41" ht="25.5" customHeight="1">
      <c r="A29" s="156"/>
      <c r="B29" s="324" t="s">
        <v>93</v>
      </c>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5"/>
    </row>
    <row r="30" spans="1:41" ht="25.5" customHeight="1" thickBot="1">
      <c r="A30" s="155"/>
      <c r="B30" s="428" t="s">
        <v>99</v>
      </c>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41" ht="25.5" customHeight="1" thickBot="1">
      <c r="A31" s="153"/>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row>
    <row r="32" spans="1:41" ht="21.75" customHeight="1" thickBot="1">
      <c r="A32" s="326" t="s">
        <v>62</v>
      </c>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N32" s="123" t="str">
        <f>IF(AN26="OK","○",IF(AN26="NG","×",""))</f>
        <v>×</v>
      </c>
      <c r="AO32" s="119"/>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49</v>
      </c>
      <c r="AN35" s="17"/>
    </row>
    <row r="36" spans="1:40" s="15" customFormat="1" ht="18.75" hidden="1" customHeight="1">
      <c r="A36" s="15">
        <v>1</v>
      </c>
      <c r="B36" s="30" t="s">
        <v>106</v>
      </c>
      <c r="C36" s="18">
        <v>100000</v>
      </c>
      <c r="D36" s="15" t="s">
        <v>45</v>
      </c>
      <c r="E36" s="16"/>
      <c r="AN36" s="17"/>
    </row>
    <row r="37" spans="1:40" s="15" customFormat="1" ht="18.75" hidden="1" customHeight="1">
      <c r="A37" s="15">
        <v>2</v>
      </c>
      <c r="B37" s="30" t="s">
        <v>107</v>
      </c>
      <c r="C37" s="18">
        <v>100000</v>
      </c>
      <c r="D37" s="15" t="s">
        <v>45</v>
      </c>
      <c r="E37" s="16"/>
      <c r="AN37" s="17"/>
    </row>
    <row r="38" spans="1:40" s="15" customFormat="1" ht="18.75" hidden="1" customHeight="1">
      <c r="A38" s="15">
        <v>3</v>
      </c>
      <c r="B38" s="30" t="s">
        <v>108</v>
      </c>
      <c r="C38" s="18">
        <v>200000</v>
      </c>
      <c r="D38" s="15" t="s">
        <v>45</v>
      </c>
      <c r="E38" s="16"/>
      <c r="AN38" s="17"/>
    </row>
    <row r="39" spans="1:40" s="15" customFormat="1" ht="18.75" hidden="1" customHeight="1">
      <c r="A39" s="15">
        <v>4</v>
      </c>
      <c r="B39" s="30" t="s">
        <v>109</v>
      </c>
      <c r="C39" s="18">
        <v>200000</v>
      </c>
      <c r="D39" s="15" t="s">
        <v>45</v>
      </c>
      <c r="E39" s="16"/>
      <c r="AN39" s="17"/>
    </row>
    <row r="40" spans="1:40" s="15" customFormat="1" ht="18.75" hidden="1" customHeight="1">
      <c r="A40" s="15">
        <v>5</v>
      </c>
      <c r="B40" s="30" t="s">
        <v>110</v>
      </c>
      <c r="C40" s="18">
        <v>200000</v>
      </c>
      <c r="D40" s="15" t="s">
        <v>45</v>
      </c>
      <c r="E40" s="16"/>
      <c r="AN40" s="17"/>
    </row>
    <row r="41" spans="1:40" s="15" customFormat="1" ht="18.75" hidden="1" customHeight="1">
      <c r="A41" s="15">
        <v>6</v>
      </c>
      <c r="B41" s="30" t="s">
        <v>111</v>
      </c>
      <c r="C41" s="18">
        <v>100000</v>
      </c>
      <c r="D41" s="15" t="s">
        <v>45</v>
      </c>
      <c r="E41" s="16"/>
      <c r="AN41" s="17"/>
    </row>
    <row r="42" spans="1:40" s="15" customFormat="1" ht="18.75" hidden="1" customHeight="1">
      <c r="A42" s="15">
        <v>7</v>
      </c>
      <c r="B42" s="30" t="s">
        <v>112</v>
      </c>
      <c r="C42" s="18">
        <v>200000</v>
      </c>
      <c r="D42" s="15" t="s">
        <v>45</v>
      </c>
      <c r="E42" s="16"/>
      <c r="AN42" s="17"/>
    </row>
    <row r="43" spans="1:40" s="15" customFormat="1" ht="18.75" hidden="1" customHeight="1">
      <c r="A43" s="15">
        <v>8</v>
      </c>
      <c r="B43" s="30" t="s">
        <v>185</v>
      </c>
      <c r="C43" s="18">
        <v>100000</v>
      </c>
      <c r="D43" s="15" t="s">
        <v>45</v>
      </c>
      <c r="E43" s="16"/>
      <c r="AN43" s="17"/>
    </row>
    <row r="44" spans="1:40" s="15" customFormat="1" ht="18.75" hidden="1" customHeight="1">
      <c r="A44" s="15">
        <v>9</v>
      </c>
      <c r="B44" s="30" t="s">
        <v>105</v>
      </c>
      <c r="C44" s="18">
        <v>20000</v>
      </c>
      <c r="D44" s="15" t="s">
        <v>45</v>
      </c>
      <c r="E44" s="16"/>
      <c r="AN44" s="17"/>
    </row>
    <row r="45" spans="1:40" s="15" customFormat="1" ht="18.75" hidden="1" customHeight="1">
      <c r="A45" s="15">
        <v>10</v>
      </c>
      <c r="B45" s="30" t="s">
        <v>186</v>
      </c>
      <c r="C45" s="18">
        <v>250000</v>
      </c>
      <c r="D45" s="15" t="s">
        <v>45</v>
      </c>
      <c r="E45" s="16"/>
      <c r="AN45" s="17"/>
    </row>
    <row r="46" spans="1:40" s="15" customFormat="1" ht="18.75" hidden="1" customHeight="1">
      <c r="A46" s="15">
        <v>11</v>
      </c>
      <c r="B46" s="30" t="s">
        <v>187</v>
      </c>
      <c r="C46" s="18">
        <v>300000</v>
      </c>
      <c r="D46" s="15" t="s">
        <v>45</v>
      </c>
      <c r="E46" s="16"/>
      <c r="AN46" s="17"/>
    </row>
    <row r="47" spans="1:40" s="15" customFormat="1" ht="18.75" hidden="1" customHeight="1">
      <c r="A47" s="15">
        <v>12</v>
      </c>
      <c r="B47" s="30" t="s">
        <v>188</v>
      </c>
      <c r="C47" s="18">
        <v>350000</v>
      </c>
      <c r="D47" s="15" t="s">
        <v>45</v>
      </c>
      <c r="E47" s="16"/>
      <c r="AN47" s="17"/>
    </row>
    <row r="48" spans="1:40" s="15" customFormat="1" ht="18.75" hidden="1" customHeight="1">
      <c r="A48" s="15">
        <v>13</v>
      </c>
      <c r="B48" s="30" t="s">
        <v>189</v>
      </c>
      <c r="C48" s="18">
        <v>400000</v>
      </c>
      <c r="D48" s="15" t="s">
        <v>45</v>
      </c>
      <c r="E48" s="16"/>
      <c r="AN48" s="17"/>
    </row>
    <row r="49" spans="1:40" s="15" customFormat="1" ht="18.75" hidden="1" customHeight="1">
      <c r="A49" s="15">
        <v>14</v>
      </c>
      <c r="B49" s="15" t="s">
        <v>190</v>
      </c>
      <c r="C49" s="18">
        <v>50000</v>
      </c>
      <c r="D49" s="15" t="s">
        <v>45</v>
      </c>
      <c r="E49" s="16"/>
      <c r="AN49" s="17"/>
    </row>
    <row r="50" spans="1:40" s="15" customFormat="1" ht="18.75" hidden="1" customHeight="1">
      <c r="A50" s="15">
        <v>15</v>
      </c>
      <c r="B50" s="15" t="s">
        <v>191</v>
      </c>
      <c r="C50" s="18">
        <v>70000</v>
      </c>
      <c r="D50" s="15" t="s">
        <v>45</v>
      </c>
      <c r="E50" s="16"/>
      <c r="AN50" s="17"/>
    </row>
    <row r="51" spans="1:40" s="15" customFormat="1" ht="18.75" hidden="1" customHeight="1">
      <c r="A51" s="15">
        <v>16</v>
      </c>
      <c r="B51" s="15" t="s">
        <v>122</v>
      </c>
      <c r="C51" s="18">
        <v>20000</v>
      </c>
      <c r="D51" s="15" t="s">
        <v>45</v>
      </c>
      <c r="E51" s="16"/>
      <c r="AN51" s="17"/>
    </row>
    <row r="52" spans="1:40" s="15" customFormat="1" ht="18.75" hidden="1" customHeight="1">
      <c r="A52" s="15">
        <v>17</v>
      </c>
      <c r="B52" s="15" t="s">
        <v>123</v>
      </c>
      <c r="C52" s="18">
        <v>20000</v>
      </c>
      <c r="D52" s="15" t="s">
        <v>45</v>
      </c>
      <c r="E52" s="16"/>
      <c r="AN52" s="17"/>
    </row>
    <row r="53" spans="1:40" s="15" customFormat="1" ht="18.75" hidden="1" customHeight="1">
      <c r="A53" s="15">
        <v>18</v>
      </c>
      <c r="B53" s="15" t="s">
        <v>125</v>
      </c>
      <c r="C53" s="18">
        <v>20000</v>
      </c>
      <c r="D53" s="15" t="s">
        <v>45</v>
      </c>
      <c r="E53" s="16"/>
      <c r="AN53" s="17"/>
    </row>
    <row r="54" spans="1:40" s="15" customFormat="1" ht="18.75" hidden="1" customHeight="1">
      <c r="A54" s="15">
        <v>19</v>
      </c>
      <c r="B54" s="15" t="s">
        <v>126</v>
      </c>
      <c r="C54" s="18">
        <v>20000</v>
      </c>
      <c r="D54" s="15" t="s">
        <v>184</v>
      </c>
      <c r="E54" s="16"/>
      <c r="AN54" s="17"/>
    </row>
    <row r="55" spans="1:40" s="15" customFormat="1" ht="18.75" hidden="1" customHeight="1">
      <c r="A55" s="15">
        <v>20</v>
      </c>
      <c r="B55" s="15" t="s">
        <v>127</v>
      </c>
      <c r="C55" s="18">
        <v>20000</v>
      </c>
      <c r="D55" s="15" t="s">
        <v>184</v>
      </c>
      <c r="E55" s="16"/>
      <c r="AN55" s="17"/>
    </row>
  </sheetData>
  <mergeCells count="64">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 ref="R6:T6"/>
    <mergeCell ref="AA6:AK6"/>
    <mergeCell ref="AR6:AR7"/>
    <mergeCell ref="J7:AK7"/>
    <mergeCell ref="J8:P8"/>
    <mergeCell ref="Q8:W8"/>
    <mergeCell ref="X8:AA8"/>
    <mergeCell ref="AB8:AK8"/>
    <mergeCell ref="J9:AK9"/>
    <mergeCell ref="AJ11:AK11"/>
    <mergeCell ref="A12:G12"/>
    <mergeCell ref="H12:AC12"/>
    <mergeCell ref="AD12:AK12"/>
    <mergeCell ref="A13:G13"/>
    <mergeCell ref="H13:AB13"/>
    <mergeCell ref="AD13:AK13"/>
    <mergeCell ref="S11:V11"/>
    <mergeCell ref="W11:AA11"/>
    <mergeCell ref="AB11:AC11"/>
    <mergeCell ref="AD11:AE11"/>
    <mergeCell ref="AF11:AI11"/>
    <mergeCell ref="A14:G14"/>
    <mergeCell ref="H14:AB14"/>
    <mergeCell ref="AD14:AK14"/>
    <mergeCell ref="A15:G15"/>
    <mergeCell ref="H15:AB15"/>
    <mergeCell ref="AD15:AK15"/>
    <mergeCell ref="A16:G16"/>
    <mergeCell ref="H16:AB16"/>
    <mergeCell ref="AD16:AK16"/>
    <mergeCell ref="A17:G17"/>
    <mergeCell ref="H17:AB17"/>
    <mergeCell ref="AD17:AI17"/>
    <mergeCell ref="AJ17:AK17"/>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s>
  <phoneticPr fontId="5"/>
  <dataValidations count="7">
    <dataValidation type="list" allowBlank="1" showInputMessage="1" showErrorMessage="1" sqref="J5:Z5">
      <formula1>$B$36:$B$55</formula1>
    </dataValidation>
    <dataValidation type="list" imeMode="disabled" allowBlank="1" showInputMessage="1" showErrorMessage="1" sqref="A27:A31">
      <formula1>"○"</formula1>
    </dataValidation>
    <dataValidation imeMode="halfAlpha" allowBlank="1" showInputMessage="1" showErrorMessage="1" sqref="AE5:AF5"/>
    <dataValidation type="textLength" imeMode="disabled" operator="equal" allowBlank="1" showInputMessage="1" showErrorMessage="1" errorTitle="事業所番号" error="10桁で入力してください。" sqref="AE4:AK4">
      <formula1>10</formula1>
    </dataValidation>
    <dataValidation imeMode="disabled" allowBlank="1" showInputMessage="1" showErrorMessage="1" sqref="O6:P6 R6:T6 Q8:W8 AH5:AI5 AC5:AD5"/>
    <dataValidation imeMode="halfKatakana" allowBlank="1" showInputMessage="1" showErrorMessage="1" sqref="J3:AD3"/>
    <dataValidation type="whole" allowBlank="1" showInputMessage="1" showErrorMessage="1" error="所要額が1,000円未満の場合は申請できません。" sqref="AF11">
      <formula1>1000</formula1>
      <formula2>1E+28</formula2>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55"/>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17" bestFit="1" customWidth="1"/>
    <col min="41" max="41" width="9.125" style="4" customWidth="1"/>
    <col min="42" max="45" width="2.25" style="4" customWidth="1"/>
    <col min="46" max="16384" width="2.25" style="4"/>
  </cols>
  <sheetData>
    <row r="1" spans="1:47">
      <c r="A1" s="125" t="s">
        <v>97</v>
      </c>
      <c r="AN1" s="375" t="s">
        <v>65</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22</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87</v>
      </c>
      <c r="AF3" s="398"/>
      <c r="AG3" s="398"/>
      <c r="AH3" s="398"/>
      <c r="AI3" s="398"/>
      <c r="AJ3" s="398"/>
      <c r="AK3" s="399"/>
      <c r="AN3" s="118"/>
    </row>
    <row r="4" spans="1:47" s="5" customFormat="1" ht="20.25" customHeight="1">
      <c r="A4" s="393"/>
      <c r="B4" s="26" t="s">
        <v>20</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36</v>
      </c>
      <c r="C5" s="14"/>
      <c r="D5" s="14"/>
      <c r="E5" s="8"/>
      <c r="F5" s="8"/>
      <c r="G5" s="8"/>
      <c r="H5" s="8"/>
      <c r="I5" s="34"/>
      <c r="J5" s="380"/>
      <c r="K5" s="380"/>
      <c r="L5" s="380"/>
      <c r="M5" s="380"/>
      <c r="N5" s="380"/>
      <c r="O5" s="380"/>
      <c r="P5" s="380"/>
      <c r="Q5" s="380"/>
      <c r="R5" s="380"/>
      <c r="S5" s="380"/>
      <c r="T5" s="380"/>
      <c r="U5" s="380"/>
      <c r="V5" s="380"/>
      <c r="W5" s="380"/>
      <c r="X5" s="380"/>
      <c r="Y5" s="380"/>
      <c r="Z5" s="381"/>
      <c r="AA5" s="382" t="s">
        <v>29</v>
      </c>
      <c r="AB5" s="383"/>
      <c r="AC5" s="384"/>
      <c r="AD5" s="384"/>
      <c r="AE5" s="114" t="s">
        <v>56</v>
      </c>
      <c r="AF5" s="385" t="s">
        <v>59</v>
      </c>
      <c r="AG5" s="386"/>
      <c r="AH5" s="406"/>
      <c r="AI5" s="406"/>
      <c r="AJ5" s="390" t="s">
        <v>57</v>
      </c>
      <c r="AK5" s="407"/>
      <c r="AN5" s="387" t="s">
        <v>58</v>
      </c>
      <c r="AO5" s="379"/>
      <c r="AP5" s="379"/>
      <c r="AQ5" s="379"/>
      <c r="AR5" s="379"/>
    </row>
    <row r="6" spans="1:47" s="5" customFormat="1" ht="17.25" customHeight="1">
      <c r="A6" s="393"/>
      <c r="B6" s="408" t="s">
        <v>30</v>
      </c>
      <c r="C6" s="409"/>
      <c r="D6" s="409"/>
      <c r="E6" s="409"/>
      <c r="F6" s="409"/>
      <c r="G6" s="409"/>
      <c r="H6" s="409"/>
      <c r="I6" s="410"/>
      <c r="J6" s="9" t="s">
        <v>6</v>
      </c>
      <c r="K6" s="9"/>
      <c r="L6" s="9"/>
      <c r="M6" s="9"/>
      <c r="N6" s="9"/>
      <c r="O6" s="414"/>
      <c r="P6" s="414"/>
      <c r="Q6" s="148" t="s">
        <v>92</v>
      </c>
      <c r="R6" s="414"/>
      <c r="S6" s="414"/>
      <c r="T6" s="414"/>
      <c r="U6" s="9" t="s">
        <v>8</v>
      </c>
      <c r="V6" s="9"/>
      <c r="W6" s="9"/>
      <c r="X6" s="9"/>
      <c r="Y6" s="9"/>
      <c r="Z6" s="9"/>
      <c r="AA6" s="415"/>
      <c r="AB6" s="415"/>
      <c r="AC6" s="415"/>
      <c r="AD6" s="415"/>
      <c r="AE6" s="415"/>
      <c r="AF6" s="415"/>
      <c r="AG6" s="415"/>
      <c r="AH6" s="415"/>
      <c r="AI6" s="415"/>
      <c r="AJ6" s="415"/>
      <c r="AK6" s="416"/>
      <c r="AN6" s="187"/>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87"/>
      <c r="AO7" s="3"/>
      <c r="AP7" s="3"/>
      <c r="AQ7" s="3"/>
      <c r="AR7" s="388"/>
    </row>
    <row r="8" spans="1:47" s="5" customFormat="1" ht="21" customHeight="1">
      <c r="A8" s="393"/>
      <c r="B8" s="28" t="s">
        <v>9</v>
      </c>
      <c r="C8" s="188"/>
      <c r="D8" s="188"/>
      <c r="E8" s="10"/>
      <c r="F8" s="10"/>
      <c r="G8" s="10"/>
      <c r="H8" s="10"/>
      <c r="I8" s="11"/>
      <c r="J8" s="389" t="s">
        <v>10</v>
      </c>
      <c r="K8" s="390"/>
      <c r="L8" s="390"/>
      <c r="M8" s="390"/>
      <c r="N8" s="390"/>
      <c r="O8" s="390"/>
      <c r="P8" s="391"/>
      <c r="Q8" s="418"/>
      <c r="R8" s="419"/>
      <c r="S8" s="419"/>
      <c r="T8" s="419"/>
      <c r="U8" s="419"/>
      <c r="V8" s="419"/>
      <c r="W8" s="420"/>
      <c r="X8" s="389" t="s">
        <v>26</v>
      </c>
      <c r="Y8" s="390"/>
      <c r="Z8" s="390"/>
      <c r="AA8" s="391"/>
      <c r="AB8" s="376"/>
      <c r="AC8" s="377"/>
      <c r="AD8" s="377"/>
      <c r="AE8" s="377"/>
      <c r="AF8" s="377"/>
      <c r="AG8" s="377"/>
      <c r="AH8" s="377"/>
      <c r="AI8" s="377"/>
      <c r="AJ8" s="377"/>
      <c r="AK8" s="378"/>
      <c r="AN8" s="118"/>
    </row>
    <row r="9" spans="1:47" s="5" customFormat="1" ht="20.25" customHeight="1" thickBot="1">
      <c r="A9" s="394"/>
      <c r="B9" s="29" t="s">
        <v>21</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18"/>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18"/>
    </row>
    <row r="11" spans="1:47" s="5" customFormat="1" ht="20.25" customHeight="1" thickBot="1">
      <c r="A11" s="13" t="s">
        <v>101</v>
      </c>
      <c r="B11" s="1"/>
      <c r="C11" s="3"/>
      <c r="D11" s="3"/>
      <c r="E11" s="3"/>
      <c r="F11" s="3"/>
      <c r="G11" s="3"/>
      <c r="H11" s="2"/>
      <c r="I11" s="8"/>
      <c r="J11" s="14"/>
      <c r="K11" s="14"/>
      <c r="L11" s="14"/>
      <c r="M11" s="14"/>
      <c r="N11" s="14"/>
      <c r="O11" s="14"/>
      <c r="P11" s="14"/>
      <c r="Q11" s="14"/>
      <c r="R11" s="14"/>
      <c r="S11" s="348" t="s">
        <v>32</v>
      </c>
      <c r="T11" s="350"/>
      <c r="U11" s="350"/>
      <c r="V11" s="349"/>
      <c r="W11" s="424" t="str">
        <f>IF(J5="","",VLOOKUP(J5,$B$36:$C$55,2,0))</f>
        <v/>
      </c>
      <c r="X11" s="425"/>
      <c r="Y11" s="425"/>
      <c r="Z11" s="425"/>
      <c r="AA11" s="425"/>
      <c r="AB11" s="350" t="s">
        <v>50</v>
      </c>
      <c r="AC11" s="349"/>
      <c r="AD11" s="348" t="s">
        <v>23</v>
      </c>
      <c r="AE11" s="349"/>
      <c r="AF11" s="346">
        <f>AD17</f>
        <v>0</v>
      </c>
      <c r="AG11" s="347"/>
      <c r="AH11" s="347"/>
      <c r="AI11" s="347"/>
      <c r="AJ11" s="426" t="s">
        <v>50</v>
      </c>
      <c r="AK11" s="427"/>
      <c r="AN11" s="118"/>
    </row>
    <row r="12" spans="1:47" ht="42.75" customHeight="1" thickBot="1">
      <c r="A12" s="360" t="s">
        <v>86</v>
      </c>
      <c r="B12" s="331"/>
      <c r="C12" s="331"/>
      <c r="D12" s="331"/>
      <c r="E12" s="331"/>
      <c r="F12" s="331"/>
      <c r="G12" s="361"/>
      <c r="H12" s="368" t="s">
        <v>175</v>
      </c>
      <c r="I12" s="369"/>
      <c r="J12" s="369"/>
      <c r="K12" s="369"/>
      <c r="L12" s="369"/>
      <c r="M12" s="369"/>
      <c r="N12" s="369"/>
      <c r="O12" s="369"/>
      <c r="P12" s="369"/>
      <c r="Q12" s="369"/>
      <c r="R12" s="369"/>
      <c r="S12" s="369"/>
      <c r="T12" s="369"/>
      <c r="U12" s="369"/>
      <c r="V12" s="369"/>
      <c r="W12" s="369"/>
      <c r="X12" s="369"/>
      <c r="Y12" s="369"/>
      <c r="Z12" s="369"/>
      <c r="AA12" s="369"/>
      <c r="AB12" s="369"/>
      <c r="AC12" s="370"/>
      <c r="AD12" s="368" t="s">
        <v>176</v>
      </c>
      <c r="AE12" s="331"/>
      <c r="AF12" s="331"/>
      <c r="AG12" s="331"/>
      <c r="AH12" s="331"/>
      <c r="AI12" s="331"/>
      <c r="AJ12" s="331"/>
      <c r="AK12" s="332"/>
    </row>
    <row r="13" spans="1:47" ht="39" customHeight="1">
      <c r="A13" s="362" t="s">
        <v>177</v>
      </c>
      <c r="B13" s="363"/>
      <c r="C13" s="363"/>
      <c r="D13" s="363"/>
      <c r="E13" s="363"/>
      <c r="F13" s="363"/>
      <c r="G13" s="364"/>
      <c r="H13" s="371"/>
      <c r="I13" s="372"/>
      <c r="J13" s="372"/>
      <c r="K13" s="372"/>
      <c r="L13" s="372"/>
      <c r="M13" s="372"/>
      <c r="N13" s="372"/>
      <c r="O13" s="372"/>
      <c r="P13" s="372"/>
      <c r="Q13" s="372"/>
      <c r="R13" s="372"/>
      <c r="S13" s="372"/>
      <c r="T13" s="372"/>
      <c r="U13" s="372"/>
      <c r="V13" s="372"/>
      <c r="W13" s="372"/>
      <c r="X13" s="372"/>
      <c r="Y13" s="372"/>
      <c r="Z13" s="372"/>
      <c r="AA13" s="372"/>
      <c r="AB13" s="372"/>
      <c r="AC13" s="208" t="s">
        <v>50</v>
      </c>
      <c r="AD13" s="351"/>
      <c r="AE13" s="352"/>
      <c r="AF13" s="352"/>
      <c r="AG13" s="352"/>
      <c r="AH13" s="352"/>
      <c r="AI13" s="352"/>
      <c r="AJ13" s="352"/>
      <c r="AK13" s="353"/>
    </row>
    <row r="14" spans="1:47" ht="39" customHeight="1">
      <c r="A14" s="365" t="s">
        <v>178</v>
      </c>
      <c r="B14" s="366"/>
      <c r="C14" s="366"/>
      <c r="D14" s="366"/>
      <c r="E14" s="366"/>
      <c r="F14" s="366"/>
      <c r="G14" s="367"/>
      <c r="H14" s="373"/>
      <c r="I14" s="374"/>
      <c r="J14" s="374"/>
      <c r="K14" s="374"/>
      <c r="L14" s="374"/>
      <c r="M14" s="374"/>
      <c r="N14" s="374"/>
      <c r="O14" s="374"/>
      <c r="P14" s="374"/>
      <c r="Q14" s="374"/>
      <c r="R14" s="374"/>
      <c r="S14" s="374"/>
      <c r="T14" s="374"/>
      <c r="U14" s="374"/>
      <c r="V14" s="374"/>
      <c r="W14" s="374"/>
      <c r="X14" s="374"/>
      <c r="Y14" s="374"/>
      <c r="Z14" s="374"/>
      <c r="AA14" s="374"/>
      <c r="AB14" s="374"/>
      <c r="AC14" s="147" t="s">
        <v>50</v>
      </c>
      <c r="AD14" s="354"/>
      <c r="AE14" s="355"/>
      <c r="AF14" s="355"/>
      <c r="AG14" s="355"/>
      <c r="AH14" s="355"/>
      <c r="AI14" s="355"/>
      <c r="AJ14" s="355"/>
      <c r="AK14" s="356"/>
    </row>
    <row r="15" spans="1:47" ht="39" customHeight="1">
      <c r="A15" s="365" t="s">
        <v>179</v>
      </c>
      <c r="B15" s="366"/>
      <c r="C15" s="366"/>
      <c r="D15" s="366"/>
      <c r="E15" s="366"/>
      <c r="F15" s="366"/>
      <c r="G15" s="367"/>
      <c r="H15" s="373"/>
      <c r="I15" s="374"/>
      <c r="J15" s="374"/>
      <c r="K15" s="374"/>
      <c r="L15" s="374"/>
      <c r="M15" s="374"/>
      <c r="N15" s="374"/>
      <c r="O15" s="374"/>
      <c r="P15" s="374"/>
      <c r="Q15" s="374"/>
      <c r="R15" s="374"/>
      <c r="S15" s="374"/>
      <c r="T15" s="374"/>
      <c r="U15" s="374"/>
      <c r="V15" s="374"/>
      <c r="W15" s="374"/>
      <c r="X15" s="374"/>
      <c r="Y15" s="374"/>
      <c r="Z15" s="374"/>
      <c r="AA15" s="374"/>
      <c r="AB15" s="374"/>
      <c r="AC15" s="151" t="s">
        <v>50</v>
      </c>
      <c r="AD15" s="354"/>
      <c r="AE15" s="355"/>
      <c r="AF15" s="355"/>
      <c r="AG15" s="355"/>
      <c r="AH15" s="355"/>
      <c r="AI15" s="355"/>
      <c r="AJ15" s="355"/>
      <c r="AK15" s="356"/>
    </row>
    <row r="16" spans="1:47" ht="39" customHeight="1" thickBot="1">
      <c r="A16" s="430" t="s">
        <v>180</v>
      </c>
      <c r="B16" s="431"/>
      <c r="C16" s="431"/>
      <c r="D16" s="431"/>
      <c r="E16" s="431"/>
      <c r="F16" s="431"/>
      <c r="G16" s="432"/>
      <c r="H16" s="439"/>
      <c r="I16" s="440"/>
      <c r="J16" s="440"/>
      <c r="K16" s="440"/>
      <c r="L16" s="440"/>
      <c r="M16" s="440"/>
      <c r="N16" s="440"/>
      <c r="O16" s="440"/>
      <c r="P16" s="440"/>
      <c r="Q16" s="440"/>
      <c r="R16" s="440"/>
      <c r="S16" s="440"/>
      <c r="T16" s="440"/>
      <c r="U16" s="440"/>
      <c r="V16" s="440"/>
      <c r="W16" s="440"/>
      <c r="X16" s="440"/>
      <c r="Y16" s="440"/>
      <c r="Z16" s="440"/>
      <c r="AA16" s="440"/>
      <c r="AB16" s="440"/>
      <c r="AC16" s="151" t="s">
        <v>50</v>
      </c>
      <c r="AD16" s="357"/>
      <c r="AE16" s="358"/>
      <c r="AF16" s="358"/>
      <c r="AG16" s="358"/>
      <c r="AH16" s="358"/>
      <c r="AI16" s="358"/>
      <c r="AJ16" s="358"/>
      <c r="AK16" s="359"/>
    </row>
    <row r="17" spans="1:41" ht="22.5" customHeight="1" thickTop="1" thickBot="1">
      <c r="A17" s="433" t="s">
        <v>181</v>
      </c>
      <c r="B17" s="434"/>
      <c r="C17" s="434"/>
      <c r="D17" s="434"/>
      <c r="E17" s="434"/>
      <c r="F17" s="434"/>
      <c r="G17" s="434"/>
      <c r="H17" s="441">
        <f>SUM(H13:AB16)</f>
        <v>0</v>
      </c>
      <c r="I17" s="442"/>
      <c r="J17" s="442"/>
      <c r="K17" s="442"/>
      <c r="L17" s="442"/>
      <c r="M17" s="442"/>
      <c r="N17" s="442"/>
      <c r="O17" s="442"/>
      <c r="P17" s="442"/>
      <c r="Q17" s="442"/>
      <c r="R17" s="442"/>
      <c r="S17" s="442"/>
      <c r="T17" s="442"/>
      <c r="U17" s="442"/>
      <c r="V17" s="442"/>
      <c r="W17" s="442"/>
      <c r="X17" s="442"/>
      <c r="Y17" s="442"/>
      <c r="Z17" s="442"/>
      <c r="AA17" s="442"/>
      <c r="AB17" s="442"/>
      <c r="AC17" s="209" t="s">
        <v>50</v>
      </c>
      <c r="AD17" s="437">
        <f>ROUNDDOWN(H17*0.03,0)</f>
        <v>0</v>
      </c>
      <c r="AE17" s="438"/>
      <c r="AF17" s="438"/>
      <c r="AG17" s="438"/>
      <c r="AH17" s="438"/>
      <c r="AI17" s="438"/>
      <c r="AJ17" s="435" t="s">
        <v>50</v>
      </c>
      <c r="AK17" s="436"/>
    </row>
    <row r="18" spans="1:41" ht="18.75" customHeight="1">
      <c r="A18" s="338" t="s">
        <v>129</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row>
    <row r="19" spans="1:41" ht="18.75" customHeight="1">
      <c r="A19" s="339" t="s">
        <v>182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row>
    <row r="20" spans="1:41" ht="13.5" customHeight="1">
      <c r="A20" s="19"/>
      <c r="B20" s="19"/>
      <c r="C20" s="19"/>
      <c r="D20" s="19"/>
      <c r="E20" s="19"/>
      <c r="F20" s="145"/>
      <c r="G20" s="145"/>
      <c r="H20" s="145"/>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102</v>
      </c>
      <c r="B21" s="19"/>
      <c r="C21" s="19"/>
      <c r="D21" s="19"/>
      <c r="E21" s="19"/>
      <c r="F21" s="145"/>
      <c r="G21" s="145"/>
      <c r="H21" s="145"/>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340" t="s">
        <v>103</v>
      </c>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2">
        <f>MIN(W11,AF11)</f>
        <v>0</v>
      </c>
      <c r="AE22" s="343"/>
      <c r="AF22" s="343"/>
      <c r="AG22" s="343"/>
      <c r="AH22" s="343"/>
      <c r="AI22" s="343"/>
      <c r="AJ22" s="344" t="s">
        <v>50</v>
      </c>
      <c r="AK22" s="345"/>
    </row>
    <row r="23" spans="1:41" ht="30.75" customHeight="1" thickBot="1">
      <c r="A23" s="149"/>
      <c r="B23" s="149"/>
      <c r="C23" s="149"/>
      <c r="D23" s="149"/>
      <c r="E23" s="149"/>
      <c r="F23" s="149"/>
      <c r="G23" s="149"/>
      <c r="H23" s="149"/>
      <c r="I23" s="149"/>
      <c r="J23" s="149"/>
      <c r="K23" s="149"/>
      <c r="L23" s="149"/>
      <c r="M23" s="149"/>
      <c r="N23" s="149"/>
      <c r="O23" s="149"/>
      <c r="P23" s="149"/>
      <c r="Q23" s="150"/>
      <c r="R23" s="150"/>
      <c r="S23" s="150"/>
      <c r="T23" s="150"/>
      <c r="U23" s="150"/>
      <c r="V23" s="150"/>
      <c r="W23" s="327" t="s">
        <v>98</v>
      </c>
      <c r="X23" s="328"/>
      <c r="Y23" s="328"/>
      <c r="Z23" s="328"/>
      <c r="AA23" s="328"/>
      <c r="AB23" s="328"/>
      <c r="AC23" s="328"/>
      <c r="AD23" s="329">
        <f>ROUNDDOWN(AD22,-3)</f>
        <v>0</v>
      </c>
      <c r="AE23" s="330"/>
      <c r="AF23" s="330"/>
      <c r="AG23" s="330"/>
      <c r="AH23" s="330"/>
      <c r="AI23" s="330"/>
      <c r="AJ23" s="331" t="s">
        <v>50</v>
      </c>
      <c r="AK23" s="332"/>
    </row>
    <row r="24" spans="1:41">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333" t="s">
        <v>51</v>
      </c>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5"/>
      <c r="AN26" s="120" t="str">
        <f>IF(COUNTIF(A27:A30,"○")=4,"OK","NG")</f>
        <v>NG</v>
      </c>
    </row>
    <row r="27" spans="1:41" s="5" customFormat="1" ht="29.25" customHeight="1">
      <c r="A27" s="143"/>
      <c r="B27" s="336" t="s">
        <v>183</v>
      </c>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7"/>
      <c r="AN27" s="118"/>
    </row>
    <row r="28" spans="1:41" s="5" customFormat="1" ht="25.5" customHeight="1">
      <c r="A28" s="156"/>
      <c r="B28" s="324" t="s">
        <v>94</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5"/>
      <c r="AN28" s="118"/>
    </row>
    <row r="29" spans="1:41" ht="25.5" customHeight="1">
      <c r="A29" s="156"/>
      <c r="B29" s="324" t="s">
        <v>93</v>
      </c>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5"/>
    </row>
    <row r="30" spans="1:41" ht="25.5" customHeight="1" thickBot="1">
      <c r="A30" s="155"/>
      <c r="B30" s="428" t="s">
        <v>99</v>
      </c>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41" ht="25.5" customHeight="1" thickBot="1">
      <c r="A31" s="153"/>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row>
    <row r="32" spans="1:41" ht="21.75" customHeight="1" thickBot="1">
      <c r="A32" s="326" t="s">
        <v>62</v>
      </c>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N32" s="123" t="str">
        <f>IF(AN26="OK","○",IF(AN26="NG","×",""))</f>
        <v>×</v>
      </c>
      <c r="AO32" s="119"/>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49</v>
      </c>
      <c r="AN35" s="17"/>
    </row>
    <row r="36" spans="1:40" s="15" customFormat="1" ht="18.75" hidden="1" customHeight="1">
      <c r="A36" s="15">
        <v>1</v>
      </c>
      <c r="B36" s="30" t="s">
        <v>106</v>
      </c>
      <c r="C36" s="18">
        <v>100000</v>
      </c>
      <c r="D36" s="15" t="s">
        <v>45</v>
      </c>
      <c r="E36" s="16"/>
      <c r="AN36" s="17"/>
    </row>
    <row r="37" spans="1:40" s="15" customFormat="1" ht="18.75" hidden="1" customHeight="1">
      <c r="A37" s="15">
        <v>2</v>
      </c>
      <c r="B37" s="30" t="s">
        <v>107</v>
      </c>
      <c r="C37" s="18">
        <v>100000</v>
      </c>
      <c r="D37" s="15" t="s">
        <v>45</v>
      </c>
      <c r="E37" s="16"/>
      <c r="AN37" s="17"/>
    </row>
    <row r="38" spans="1:40" s="15" customFormat="1" ht="18.75" hidden="1" customHeight="1">
      <c r="A38" s="15">
        <v>3</v>
      </c>
      <c r="B38" s="30" t="s">
        <v>108</v>
      </c>
      <c r="C38" s="18">
        <v>200000</v>
      </c>
      <c r="D38" s="15" t="s">
        <v>45</v>
      </c>
      <c r="E38" s="16"/>
      <c r="AN38" s="17"/>
    </row>
    <row r="39" spans="1:40" s="15" customFormat="1" ht="18.75" hidden="1" customHeight="1">
      <c r="A39" s="15">
        <v>4</v>
      </c>
      <c r="B39" s="30" t="s">
        <v>109</v>
      </c>
      <c r="C39" s="18">
        <v>200000</v>
      </c>
      <c r="D39" s="15" t="s">
        <v>45</v>
      </c>
      <c r="E39" s="16"/>
      <c r="AN39" s="17"/>
    </row>
    <row r="40" spans="1:40" s="15" customFormat="1" ht="18.75" hidden="1" customHeight="1">
      <c r="A40" s="15">
        <v>5</v>
      </c>
      <c r="B40" s="30" t="s">
        <v>110</v>
      </c>
      <c r="C40" s="18">
        <v>200000</v>
      </c>
      <c r="D40" s="15" t="s">
        <v>45</v>
      </c>
      <c r="E40" s="16"/>
      <c r="AN40" s="17"/>
    </row>
    <row r="41" spans="1:40" s="15" customFormat="1" ht="18.75" hidden="1" customHeight="1">
      <c r="A41" s="15">
        <v>6</v>
      </c>
      <c r="B41" s="30" t="s">
        <v>111</v>
      </c>
      <c r="C41" s="18">
        <v>100000</v>
      </c>
      <c r="D41" s="15" t="s">
        <v>45</v>
      </c>
      <c r="E41" s="16"/>
      <c r="AN41" s="17"/>
    </row>
    <row r="42" spans="1:40" s="15" customFormat="1" ht="18.75" hidden="1" customHeight="1">
      <c r="A42" s="15">
        <v>7</v>
      </c>
      <c r="B42" s="30" t="s">
        <v>112</v>
      </c>
      <c r="C42" s="18">
        <v>200000</v>
      </c>
      <c r="D42" s="15" t="s">
        <v>45</v>
      </c>
      <c r="E42" s="16"/>
      <c r="AN42" s="17"/>
    </row>
    <row r="43" spans="1:40" s="15" customFormat="1" ht="18.75" hidden="1" customHeight="1">
      <c r="A43" s="15">
        <v>8</v>
      </c>
      <c r="B43" s="30" t="s">
        <v>185</v>
      </c>
      <c r="C43" s="18">
        <v>100000</v>
      </c>
      <c r="D43" s="15" t="s">
        <v>45</v>
      </c>
      <c r="E43" s="16"/>
      <c r="AN43" s="17"/>
    </row>
    <row r="44" spans="1:40" s="15" customFormat="1" ht="18.75" hidden="1" customHeight="1">
      <c r="A44" s="15">
        <v>9</v>
      </c>
      <c r="B44" s="30" t="s">
        <v>105</v>
      </c>
      <c r="C44" s="18">
        <v>20000</v>
      </c>
      <c r="D44" s="15" t="s">
        <v>45</v>
      </c>
      <c r="E44" s="16"/>
      <c r="AN44" s="17"/>
    </row>
    <row r="45" spans="1:40" s="15" customFormat="1" ht="18.75" hidden="1" customHeight="1">
      <c r="A45" s="15">
        <v>10</v>
      </c>
      <c r="B45" s="30" t="s">
        <v>186</v>
      </c>
      <c r="C45" s="18">
        <v>250000</v>
      </c>
      <c r="D45" s="15" t="s">
        <v>45</v>
      </c>
      <c r="E45" s="16"/>
      <c r="AN45" s="17"/>
    </row>
    <row r="46" spans="1:40" s="15" customFormat="1" ht="18.75" hidden="1" customHeight="1">
      <c r="A46" s="15">
        <v>11</v>
      </c>
      <c r="B46" s="30" t="s">
        <v>187</v>
      </c>
      <c r="C46" s="18">
        <v>300000</v>
      </c>
      <c r="D46" s="15" t="s">
        <v>45</v>
      </c>
      <c r="E46" s="16"/>
      <c r="AN46" s="17"/>
    </row>
    <row r="47" spans="1:40" s="15" customFormat="1" ht="18.75" hidden="1" customHeight="1">
      <c r="A47" s="15">
        <v>12</v>
      </c>
      <c r="B47" s="30" t="s">
        <v>188</v>
      </c>
      <c r="C47" s="18">
        <v>350000</v>
      </c>
      <c r="D47" s="15" t="s">
        <v>45</v>
      </c>
      <c r="E47" s="16"/>
      <c r="AN47" s="17"/>
    </row>
    <row r="48" spans="1:40" s="15" customFormat="1" ht="18.75" hidden="1" customHeight="1">
      <c r="A48" s="15">
        <v>13</v>
      </c>
      <c r="B48" s="30" t="s">
        <v>189</v>
      </c>
      <c r="C48" s="18">
        <v>400000</v>
      </c>
      <c r="D48" s="15" t="s">
        <v>45</v>
      </c>
      <c r="E48" s="16"/>
      <c r="AN48" s="17"/>
    </row>
    <row r="49" spans="1:40" s="15" customFormat="1" ht="18.75" hidden="1" customHeight="1">
      <c r="A49" s="15">
        <v>14</v>
      </c>
      <c r="B49" s="15" t="s">
        <v>190</v>
      </c>
      <c r="C49" s="18">
        <v>50000</v>
      </c>
      <c r="D49" s="15" t="s">
        <v>45</v>
      </c>
      <c r="E49" s="16"/>
      <c r="AN49" s="17"/>
    </row>
    <row r="50" spans="1:40" s="15" customFormat="1" ht="18.75" hidden="1" customHeight="1">
      <c r="A50" s="15">
        <v>15</v>
      </c>
      <c r="B50" s="15" t="s">
        <v>191</v>
      </c>
      <c r="C50" s="18">
        <v>70000</v>
      </c>
      <c r="D50" s="15" t="s">
        <v>45</v>
      </c>
      <c r="E50" s="16"/>
      <c r="AN50" s="17"/>
    </row>
    <row r="51" spans="1:40" s="15" customFormat="1" ht="18.75" hidden="1" customHeight="1">
      <c r="A51" s="15">
        <v>16</v>
      </c>
      <c r="B51" s="15" t="s">
        <v>122</v>
      </c>
      <c r="C51" s="18">
        <v>20000</v>
      </c>
      <c r="D51" s="15" t="s">
        <v>45</v>
      </c>
      <c r="E51" s="16"/>
      <c r="AN51" s="17"/>
    </row>
    <row r="52" spans="1:40" s="15" customFormat="1" ht="18.75" hidden="1" customHeight="1">
      <c r="A52" s="15">
        <v>17</v>
      </c>
      <c r="B52" s="15" t="s">
        <v>123</v>
      </c>
      <c r="C52" s="18">
        <v>20000</v>
      </c>
      <c r="D52" s="15" t="s">
        <v>45</v>
      </c>
      <c r="E52" s="16"/>
      <c r="AN52" s="17"/>
    </row>
    <row r="53" spans="1:40" s="15" customFormat="1" ht="18.75" hidden="1" customHeight="1">
      <c r="A53" s="15">
        <v>18</v>
      </c>
      <c r="B53" s="15" t="s">
        <v>125</v>
      </c>
      <c r="C53" s="18">
        <v>20000</v>
      </c>
      <c r="D53" s="15" t="s">
        <v>45</v>
      </c>
      <c r="E53" s="16"/>
      <c r="AN53" s="17"/>
    </row>
    <row r="54" spans="1:40" s="15" customFormat="1" ht="18.75" hidden="1" customHeight="1">
      <c r="A54" s="15">
        <v>19</v>
      </c>
      <c r="B54" s="15" t="s">
        <v>126</v>
      </c>
      <c r="C54" s="18">
        <v>20000</v>
      </c>
      <c r="D54" s="15" t="s">
        <v>184</v>
      </c>
      <c r="E54" s="16"/>
      <c r="AN54" s="17"/>
    </row>
    <row r="55" spans="1:40" s="15" customFormat="1" ht="18.75" hidden="1" customHeight="1">
      <c r="A55" s="15">
        <v>20</v>
      </c>
      <c r="B55" s="15" t="s">
        <v>127</v>
      </c>
      <c r="C55" s="18">
        <v>20000</v>
      </c>
      <c r="D55" s="15" t="s">
        <v>184</v>
      </c>
      <c r="E55" s="16"/>
      <c r="AN55" s="17"/>
    </row>
  </sheetData>
  <mergeCells count="64">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 ref="R6:T6"/>
    <mergeCell ref="AA6:AK6"/>
    <mergeCell ref="AR6:AR7"/>
    <mergeCell ref="J7:AK7"/>
    <mergeCell ref="J8:P8"/>
    <mergeCell ref="Q8:W8"/>
    <mergeCell ref="X8:AA8"/>
    <mergeCell ref="AB8:AK8"/>
    <mergeCell ref="J9:AK9"/>
    <mergeCell ref="AJ11:AK11"/>
    <mergeCell ref="A12:G12"/>
    <mergeCell ref="H12:AC12"/>
    <mergeCell ref="AD12:AK12"/>
    <mergeCell ref="A13:G13"/>
    <mergeCell ref="H13:AB13"/>
    <mergeCell ref="AD13:AK13"/>
    <mergeCell ref="S11:V11"/>
    <mergeCell ref="W11:AA11"/>
    <mergeCell ref="AB11:AC11"/>
    <mergeCell ref="AD11:AE11"/>
    <mergeCell ref="AF11:AI11"/>
    <mergeCell ref="A14:G14"/>
    <mergeCell ref="H14:AB14"/>
    <mergeCell ref="AD14:AK14"/>
    <mergeCell ref="A15:G15"/>
    <mergeCell ref="H15:AB15"/>
    <mergeCell ref="AD15:AK15"/>
    <mergeCell ref="A16:G16"/>
    <mergeCell ref="H16:AB16"/>
    <mergeCell ref="AD16:AK16"/>
    <mergeCell ref="A17:G17"/>
    <mergeCell ref="H17:AB17"/>
    <mergeCell ref="AD17:AI17"/>
    <mergeCell ref="AJ17:AK17"/>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s>
  <phoneticPr fontId="5"/>
  <dataValidations count="7">
    <dataValidation type="whole" allowBlank="1" showInputMessage="1" showErrorMessage="1" error="所要額が1,000円未満の場合は申請できません。" sqref="AF11">
      <formula1>1000</formula1>
      <formula2>1E+28</formula2>
    </dataValidation>
    <dataValidation imeMode="halfKatakana" allowBlank="1" showInputMessage="1" showErrorMessage="1" sqref="J3:AD3"/>
    <dataValidation imeMode="disabled" allowBlank="1" showInputMessage="1" showErrorMessage="1" sqref="O6:P6 R6:T6 Q8:W8 AH5:AI5 AC5:AD5"/>
    <dataValidation type="textLength" imeMode="disabled" operator="equal" allowBlank="1" showInputMessage="1" showErrorMessage="1" errorTitle="事業所番号" error="10桁で入力してください。" sqref="AE4:AK4">
      <formula1>10</formula1>
    </dataValidation>
    <dataValidation imeMode="halfAlpha" allowBlank="1" showInputMessage="1" showErrorMessage="1" sqref="AE5:AF5"/>
    <dataValidation type="list" imeMode="disabled" allowBlank="1" showInputMessage="1" showErrorMessage="1" sqref="A27:A31">
      <formula1>"○"</formula1>
    </dataValidation>
    <dataValidation type="list" allowBlank="1" showInputMessage="1" showErrorMessage="1" sqref="J5:Z5">
      <formula1>$B$36:$B$55</formula1>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55"/>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17" bestFit="1" customWidth="1"/>
    <col min="41" max="41" width="9.125" style="4" customWidth="1"/>
    <col min="42" max="45" width="2.25" style="4" customWidth="1"/>
    <col min="46" max="16384" width="2.25" style="4"/>
  </cols>
  <sheetData>
    <row r="1" spans="1:47">
      <c r="A1" s="125" t="s">
        <v>97</v>
      </c>
      <c r="AN1" s="375" t="s">
        <v>65</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22</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87</v>
      </c>
      <c r="AF3" s="398"/>
      <c r="AG3" s="398"/>
      <c r="AH3" s="398"/>
      <c r="AI3" s="398"/>
      <c r="AJ3" s="398"/>
      <c r="AK3" s="399"/>
      <c r="AN3" s="118"/>
    </row>
    <row r="4" spans="1:47" s="5" customFormat="1" ht="20.25" customHeight="1">
      <c r="A4" s="393"/>
      <c r="B4" s="26" t="s">
        <v>20</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36</v>
      </c>
      <c r="C5" s="14"/>
      <c r="D5" s="14"/>
      <c r="E5" s="8"/>
      <c r="F5" s="8"/>
      <c r="G5" s="8"/>
      <c r="H5" s="8"/>
      <c r="I5" s="34"/>
      <c r="J5" s="380"/>
      <c r="K5" s="380"/>
      <c r="L5" s="380"/>
      <c r="M5" s="380"/>
      <c r="N5" s="380"/>
      <c r="O5" s="380"/>
      <c r="P5" s="380"/>
      <c r="Q5" s="380"/>
      <c r="R5" s="380"/>
      <c r="S5" s="380"/>
      <c r="T5" s="380"/>
      <c r="U5" s="380"/>
      <c r="V5" s="380"/>
      <c r="W5" s="380"/>
      <c r="X5" s="380"/>
      <c r="Y5" s="380"/>
      <c r="Z5" s="381"/>
      <c r="AA5" s="382" t="s">
        <v>29</v>
      </c>
      <c r="AB5" s="383"/>
      <c r="AC5" s="384"/>
      <c r="AD5" s="384"/>
      <c r="AE5" s="114" t="s">
        <v>56</v>
      </c>
      <c r="AF5" s="385" t="s">
        <v>59</v>
      </c>
      <c r="AG5" s="386"/>
      <c r="AH5" s="406"/>
      <c r="AI5" s="406"/>
      <c r="AJ5" s="390" t="s">
        <v>57</v>
      </c>
      <c r="AK5" s="407"/>
      <c r="AN5" s="387" t="s">
        <v>58</v>
      </c>
      <c r="AO5" s="379"/>
      <c r="AP5" s="379"/>
      <c r="AQ5" s="379"/>
      <c r="AR5" s="379"/>
    </row>
    <row r="6" spans="1:47" s="5" customFormat="1" ht="17.25" customHeight="1">
      <c r="A6" s="393"/>
      <c r="B6" s="408" t="s">
        <v>30</v>
      </c>
      <c r="C6" s="409"/>
      <c r="D6" s="409"/>
      <c r="E6" s="409"/>
      <c r="F6" s="409"/>
      <c r="G6" s="409"/>
      <c r="H6" s="409"/>
      <c r="I6" s="410"/>
      <c r="J6" s="9" t="s">
        <v>6</v>
      </c>
      <c r="K6" s="9"/>
      <c r="L6" s="9"/>
      <c r="M6" s="9"/>
      <c r="N6" s="9"/>
      <c r="O6" s="414"/>
      <c r="P6" s="414"/>
      <c r="Q6" s="148" t="s">
        <v>92</v>
      </c>
      <c r="R6" s="414"/>
      <c r="S6" s="414"/>
      <c r="T6" s="414"/>
      <c r="U6" s="9" t="s">
        <v>8</v>
      </c>
      <c r="V6" s="9"/>
      <c r="W6" s="9"/>
      <c r="X6" s="9"/>
      <c r="Y6" s="9"/>
      <c r="Z6" s="9"/>
      <c r="AA6" s="415"/>
      <c r="AB6" s="415"/>
      <c r="AC6" s="415"/>
      <c r="AD6" s="415"/>
      <c r="AE6" s="415"/>
      <c r="AF6" s="415"/>
      <c r="AG6" s="415"/>
      <c r="AH6" s="415"/>
      <c r="AI6" s="415"/>
      <c r="AJ6" s="415"/>
      <c r="AK6" s="416"/>
      <c r="AN6" s="187"/>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87"/>
      <c r="AO7" s="3"/>
      <c r="AP7" s="3"/>
      <c r="AQ7" s="3"/>
      <c r="AR7" s="388"/>
    </row>
    <row r="8" spans="1:47" s="5" customFormat="1" ht="21" customHeight="1">
      <c r="A8" s="393"/>
      <c r="B8" s="28" t="s">
        <v>9</v>
      </c>
      <c r="C8" s="188"/>
      <c r="D8" s="188"/>
      <c r="E8" s="10"/>
      <c r="F8" s="10"/>
      <c r="G8" s="10"/>
      <c r="H8" s="10"/>
      <c r="I8" s="11"/>
      <c r="J8" s="389" t="s">
        <v>10</v>
      </c>
      <c r="K8" s="390"/>
      <c r="L8" s="390"/>
      <c r="M8" s="390"/>
      <c r="N8" s="390"/>
      <c r="O8" s="390"/>
      <c r="P8" s="391"/>
      <c r="Q8" s="418"/>
      <c r="R8" s="419"/>
      <c r="S8" s="419"/>
      <c r="T8" s="419"/>
      <c r="U8" s="419"/>
      <c r="V8" s="419"/>
      <c r="W8" s="420"/>
      <c r="X8" s="389" t="s">
        <v>26</v>
      </c>
      <c r="Y8" s="390"/>
      <c r="Z8" s="390"/>
      <c r="AA8" s="391"/>
      <c r="AB8" s="376"/>
      <c r="AC8" s="377"/>
      <c r="AD8" s="377"/>
      <c r="AE8" s="377"/>
      <c r="AF8" s="377"/>
      <c r="AG8" s="377"/>
      <c r="AH8" s="377"/>
      <c r="AI8" s="377"/>
      <c r="AJ8" s="377"/>
      <c r="AK8" s="378"/>
      <c r="AN8" s="118"/>
    </row>
    <row r="9" spans="1:47" s="5" customFormat="1" ht="20.25" customHeight="1" thickBot="1">
      <c r="A9" s="394"/>
      <c r="B9" s="29" t="s">
        <v>21</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18"/>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18"/>
    </row>
    <row r="11" spans="1:47" s="5" customFormat="1" ht="20.25" customHeight="1" thickBot="1">
      <c r="A11" s="13" t="s">
        <v>101</v>
      </c>
      <c r="B11" s="1"/>
      <c r="C11" s="3"/>
      <c r="D11" s="3"/>
      <c r="E11" s="3"/>
      <c r="F11" s="3"/>
      <c r="G11" s="3"/>
      <c r="H11" s="2"/>
      <c r="I11" s="8"/>
      <c r="J11" s="14"/>
      <c r="K11" s="14"/>
      <c r="L11" s="14"/>
      <c r="M11" s="14"/>
      <c r="N11" s="14"/>
      <c r="O11" s="14"/>
      <c r="P11" s="14"/>
      <c r="Q11" s="14"/>
      <c r="R11" s="14"/>
      <c r="S11" s="348" t="s">
        <v>32</v>
      </c>
      <c r="T11" s="350"/>
      <c r="U11" s="350"/>
      <c r="V11" s="349"/>
      <c r="W11" s="424" t="str">
        <f>IF(J5="","",VLOOKUP(J5,$B$36:$C$55,2,0))</f>
        <v/>
      </c>
      <c r="X11" s="425"/>
      <c r="Y11" s="425"/>
      <c r="Z11" s="425"/>
      <c r="AA11" s="425"/>
      <c r="AB11" s="350" t="s">
        <v>50</v>
      </c>
      <c r="AC11" s="349"/>
      <c r="AD11" s="348" t="s">
        <v>23</v>
      </c>
      <c r="AE11" s="349"/>
      <c r="AF11" s="346">
        <f>AD17</f>
        <v>0</v>
      </c>
      <c r="AG11" s="347"/>
      <c r="AH11" s="347"/>
      <c r="AI11" s="347"/>
      <c r="AJ11" s="426" t="s">
        <v>50</v>
      </c>
      <c r="AK11" s="427"/>
      <c r="AN11" s="118"/>
    </row>
    <row r="12" spans="1:47" ht="42.75" customHeight="1" thickBot="1">
      <c r="A12" s="360" t="s">
        <v>86</v>
      </c>
      <c r="B12" s="331"/>
      <c r="C12" s="331"/>
      <c r="D12" s="331"/>
      <c r="E12" s="331"/>
      <c r="F12" s="331"/>
      <c r="G12" s="361"/>
      <c r="H12" s="368" t="s">
        <v>175</v>
      </c>
      <c r="I12" s="369"/>
      <c r="J12" s="369"/>
      <c r="K12" s="369"/>
      <c r="L12" s="369"/>
      <c r="M12" s="369"/>
      <c r="N12" s="369"/>
      <c r="O12" s="369"/>
      <c r="P12" s="369"/>
      <c r="Q12" s="369"/>
      <c r="R12" s="369"/>
      <c r="S12" s="369"/>
      <c r="T12" s="369"/>
      <c r="U12" s="369"/>
      <c r="V12" s="369"/>
      <c r="W12" s="369"/>
      <c r="X12" s="369"/>
      <c r="Y12" s="369"/>
      <c r="Z12" s="369"/>
      <c r="AA12" s="369"/>
      <c r="AB12" s="369"/>
      <c r="AC12" s="370"/>
      <c r="AD12" s="368" t="s">
        <v>176</v>
      </c>
      <c r="AE12" s="331"/>
      <c r="AF12" s="331"/>
      <c r="AG12" s="331"/>
      <c r="AH12" s="331"/>
      <c r="AI12" s="331"/>
      <c r="AJ12" s="331"/>
      <c r="AK12" s="332"/>
    </row>
    <row r="13" spans="1:47" ht="39" customHeight="1">
      <c r="A13" s="362" t="s">
        <v>177</v>
      </c>
      <c r="B13" s="363"/>
      <c r="C13" s="363"/>
      <c r="D13" s="363"/>
      <c r="E13" s="363"/>
      <c r="F13" s="363"/>
      <c r="G13" s="364"/>
      <c r="H13" s="371"/>
      <c r="I13" s="372"/>
      <c r="J13" s="372"/>
      <c r="K13" s="372"/>
      <c r="L13" s="372"/>
      <c r="M13" s="372"/>
      <c r="N13" s="372"/>
      <c r="O13" s="372"/>
      <c r="P13" s="372"/>
      <c r="Q13" s="372"/>
      <c r="R13" s="372"/>
      <c r="S13" s="372"/>
      <c r="T13" s="372"/>
      <c r="U13" s="372"/>
      <c r="V13" s="372"/>
      <c r="W13" s="372"/>
      <c r="X13" s="372"/>
      <c r="Y13" s="372"/>
      <c r="Z13" s="372"/>
      <c r="AA13" s="372"/>
      <c r="AB13" s="372"/>
      <c r="AC13" s="208" t="s">
        <v>50</v>
      </c>
      <c r="AD13" s="351"/>
      <c r="AE13" s="352"/>
      <c r="AF13" s="352"/>
      <c r="AG13" s="352"/>
      <c r="AH13" s="352"/>
      <c r="AI13" s="352"/>
      <c r="AJ13" s="352"/>
      <c r="AK13" s="353"/>
    </row>
    <row r="14" spans="1:47" ht="39" customHeight="1">
      <c r="A14" s="365" t="s">
        <v>178</v>
      </c>
      <c r="B14" s="366"/>
      <c r="C14" s="366"/>
      <c r="D14" s="366"/>
      <c r="E14" s="366"/>
      <c r="F14" s="366"/>
      <c r="G14" s="367"/>
      <c r="H14" s="373"/>
      <c r="I14" s="374"/>
      <c r="J14" s="374"/>
      <c r="K14" s="374"/>
      <c r="L14" s="374"/>
      <c r="M14" s="374"/>
      <c r="N14" s="374"/>
      <c r="O14" s="374"/>
      <c r="P14" s="374"/>
      <c r="Q14" s="374"/>
      <c r="R14" s="374"/>
      <c r="S14" s="374"/>
      <c r="T14" s="374"/>
      <c r="U14" s="374"/>
      <c r="V14" s="374"/>
      <c r="W14" s="374"/>
      <c r="X14" s="374"/>
      <c r="Y14" s="374"/>
      <c r="Z14" s="374"/>
      <c r="AA14" s="374"/>
      <c r="AB14" s="374"/>
      <c r="AC14" s="147" t="s">
        <v>50</v>
      </c>
      <c r="AD14" s="354"/>
      <c r="AE14" s="355"/>
      <c r="AF14" s="355"/>
      <c r="AG14" s="355"/>
      <c r="AH14" s="355"/>
      <c r="AI14" s="355"/>
      <c r="AJ14" s="355"/>
      <c r="AK14" s="356"/>
    </row>
    <row r="15" spans="1:47" ht="39" customHeight="1">
      <c r="A15" s="365" t="s">
        <v>179</v>
      </c>
      <c r="B15" s="366"/>
      <c r="C15" s="366"/>
      <c r="D15" s="366"/>
      <c r="E15" s="366"/>
      <c r="F15" s="366"/>
      <c r="G15" s="367"/>
      <c r="H15" s="373"/>
      <c r="I15" s="374"/>
      <c r="J15" s="374"/>
      <c r="K15" s="374"/>
      <c r="L15" s="374"/>
      <c r="M15" s="374"/>
      <c r="N15" s="374"/>
      <c r="O15" s="374"/>
      <c r="P15" s="374"/>
      <c r="Q15" s="374"/>
      <c r="R15" s="374"/>
      <c r="S15" s="374"/>
      <c r="T15" s="374"/>
      <c r="U15" s="374"/>
      <c r="V15" s="374"/>
      <c r="W15" s="374"/>
      <c r="X15" s="374"/>
      <c r="Y15" s="374"/>
      <c r="Z15" s="374"/>
      <c r="AA15" s="374"/>
      <c r="AB15" s="374"/>
      <c r="AC15" s="151" t="s">
        <v>50</v>
      </c>
      <c r="AD15" s="354"/>
      <c r="AE15" s="355"/>
      <c r="AF15" s="355"/>
      <c r="AG15" s="355"/>
      <c r="AH15" s="355"/>
      <c r="AI15" s="355"/>
      <c r="AJ15" s="355"/>
      <c r="AK15" s="356"/>
    </row>
    <row r="16" spans="1:47" ht="39" customHeight="1" thickBot="1">
      <c r="A16" s="430" t="s">
        <v>180</v>
      </c>
      <c r="B16" s="431"/>
      <c r="C16" s="431"/>
      <c r="D16" s="431"/>
      <c r="E16" s="431"/>
      <c r="F16" s="431"/>
      <c r="G16" s="432"/>
      <c r="H16" s="439"/>
      <c r="I16" s="440"/>
      <c r="J16" s="440"/>
      <c r="K16" s="440"/>
      <c r="L16" s="440"/>
      <c r="M16" s="440"/>
      <c r="N16" s="440"/>
      <c r="O16" s="440"/>
      <c r="P16" s="440"/>
      <c r="Q16" s="440"/>
      <c r="R16" s="440"/>
      <c r="S16" s="440"/>
      <c r="T16" s="440"/>
      <c r="U16" s="440"/>
      <c r="V16" s="440"/>
      <c r="W16" s="440"/>
      <c r="X16" s="440"/>
      <c r="Y16" s="440"/>
      <c r="Z16" s="440"/>
      <c r="AA16" s="440"/>
      <c r="AB16" s="440"/>
      <c r="AC16" s="151" t="s">
        <v>50</v>
      </c>
      <c r="AD16" s="357"/>
      <c r="AE16" s="358"/>
      <c r="AF16" s="358"/>
      <c r="AG16" s="358"/>
      <c r="AH16" s="358"/>
      <c r="AI16" s="358"/>
      <c r="AJ16" s="358"/>
      <c r="AK16" s="359"/>
    </row>
    <row r="17" spans="1:41" ht="22.5" customHeight="1" thickTop="1" thickBot="1">
      <c r="A17" s="433" t="s">
        <v>181</v>
      </c>
      <c r="B17" s="434"/>
      <c r="C17" s="434"/>
      <c r="D17" s="434"/>
      <c r="E17" s="434"/>
      <c r="F17" s="434"/>
      <c r="G17" s="434"/>
      <c r="H17" s="441">
        <f>SUM(H13:AB16)</f>
        <v>0</v>
      </c>
      <c r="I17" s="442"/>
      <c r="J17" s="442"/>
      <c r="K17" s="442"/>
      <c r="L17" s="442"/>
      <c r="M17" s="442"/>
      <c r="N17" s="442"/>
      <c r="O17" s="442"/>
      <c r="P17" s="442"/>
      <c r="Q17" s="442"/>
      <c r="R17" s="442"/>
      <c r="S17" s="442"/>
      <c r="T17" s="442"/>
      <c r="U17" s="442"/>
      <c r="V17" s="442"/>
      <c r="W17" s="442"/>
      <c r="X17" s="442"/>
      <c r="Y17" s="442"/>
      <c r="Z17" s="442"/>
      <c r="AA17" s="442"/>
      <c r="AB17" s="442"/>
      <c r="AC17" s="209" t="s">
        <v>50</v>
      </c>
      <c r="AD17" s="437">
        <f>ROUNDDOWN(H17*0.03,0)</f>
        <v>0</v>
      </c>
      <c r="AE17" s="438"/>
      <c r="AF17" s="438"/>
      <c r="AG17" s="438"/>
      <c r="AH17" s="438"/>
      <c r="AI17" s="438"/>
      <c r="AJ17" s="435" t="s">
        <v>50</v>
      </c>
      <c r="AK17" s="436"/>
    </row>
    <row r="18" spans="1:41" ht="18.75" customHeight="1">
      <c r="A18" s="338" t="s">
        <v>129</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row>
    <row r="19" spans="1:41" ht="18.75" customHeight="1">
      <c r="A19" s="339" t="s">
        <v>182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row>
    <row r="20" spans="1:41" ht="13.5" customHeight="1">
      <c r="A20" s="19"/>
      <c r="B20" s="19"/>
      <c r="C20" s="19"/>
      <c r="D20" s="19"/>
      <c r="E20" s="19"/>
      <c r="F20" s="145"/>
      <c r="G20" s="145"/>
      <c r="H20" s="145"/>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102</v>
      </c>
      <c r="B21" s="19"/>
      <c r="C21" s="19"/>
      <c r="D21" s="19"/>
      <c r="E21" s="19"/>
      <c r="F21" s="145"/>
      <c r="G21" s="145"/>
      <c r="H21" s="145"/>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340" t="s">
        <v>103</v>
      </c>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2">
        <f>MIN(W11,AF11)</f>
        <v>0</v>
      </c>
      <c r="AE22" s="343"/>
      <c r="AF22" s="343"/>
      <c r="AG22" s="343"/>
      <c r="AH22" s="343"/>
      <c r="AI22" s="343"/>
      <c r="AJ22" s="344" t="s">
        <v>50</v>
      </c>
      <c r="AK22" s="345"/>
    </row>
    <row r="23" spans="1:41" ht="30.75" customHeight="1" thickBot="1">
      <c r="A23" s="149"/>
      <c r="B23" s="149"/>
      <c r="C23" s="149"/>
      <c r="D23" s="149"/>
      <c r="E23" s="149"/>
      <c r="F23" s="149"/>
      <c r="G23" s="149"/>
      <c r="H23" s="149"/>
      <c r="I23" s="149"/>
      <c r="J23" s="149"/>
      <c r="K23" s="149"/>
      <c r="L23" s="149"/>
      <c r="M23" s="149"/>
      <c r="N23" s="149"/>
      <c r="O23" s="149"/>
      <c r="P23" s="149"/>
      <c r="Q23" s="150"/>
      <c r="R23" s="150"/>
      <c r="S23" s="150"/>
      <c r="T23" s="150"/>
      <c r="U23" s="150"/>
      <c r="V23" s="150"/>
      <c r="W23" s="327" t="s">
        <v>98</v>
      </c>
      <c r="X23" s="328"/>
      <c r="Y23" s="328"/>
      <c r="Z23" s="328"/>
      <c r="AA23" s="328"/>
      <c r="AB23" s="328"/>
      <c r="AC23" s="328"/>
      <c r="AD23" s="329">
        <f>ROUNDDOWN(AD22,-3)</f>
        <v>0</v>
      </c>
      <c r="AE23" s="330"/>
      <c r="AF23" s="330"/>
      <c r="AG23" s="330"/>
      <c r="AH23" s="330"/>
      <c r="AI23" s="330"/>
      <c r="AJ23" s="331" t="s">
        <v>50</v>
      </c>
      <c r="AK23" s="332"/>
    </row>
    <row r="24" spans="1:41">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333" t="s">
        <v>51</v>
      </c>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5"/>
      <c r="AN26" s="120" t="str">
        <f>IF(COUNTIF(A27:A30,"○")=4,"OK","NG")</f>
        <v>NG</v>
      </c>
    </row>
    <row r="27" spans="1:41" s="5" customFormat="1" ht="29.25" customHeight="1">
      <c r="A27" s="143"/>
      <c r="B27" s="336" t="s">
        <v>183</v>
      </c>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7"/>
      <c r="AN27" s="118"/>
    </row>
    <row r="28" spans="1:41" s="5" customFormat="1" ht="25.5" customHeight="1">
      <c r="A28" s="156"/>
      <c r="B28" s="324" t="s">
        <v>94</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5"/>
      <c r="AN28" s="118"/>
    </row>
    <row r="29" spans="1:41" ht="25.5" customHeight="1">
      <c r="A29" s="156"/>
      <c r="B29" s="324" t="s">
        <v>93</v>
      </c>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5"/>
    </row>
    <row r="30" spans="1:41" ht="25.5" customHeight="1" thickBot="1">
      <c r="A30" s="155"/>
      <c r="B30" s="428" t="s">
        <v>99</v>
      </c>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41" ht="25.5" customHeight="1" thickBot="1">
      <c r="A31" s="153"/>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row>
    <row r="32" spans="1:41" ht="21.75" customHeight="1" thickBot="1">
      <c r="A32" s="326" t="s">
        <v>62</v>
      </c>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N32" s="123" t="str">
        <f>IF(AN26="OK","○",IF(AN26="NG","×",""))</f>
        <v>×</v>
      </c>
      <c r="AO32" s="119"/>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49</v>
      </c>
      <c r="AN35" s="17"/>
    </row>
    <row r="36" spans="1:40" s="15" customFormat="1" ht="18.75" hidden="1" customHeight="1">
      <c r="A36" s="15">
        <v>1</v>
      </c>
      <c r="B36" s="30" t="s">
        <v>106</v>
      </c>
      <c r="C36" s="18">
        <v>100000</v>
      </c>
      <c r="D36" s="15" t="s">
        <v>45</v>
      </c>
      <c r="E36" s="16"/>
      <c r="AN36" s="17"/>
    </row>
    <row r="37" spans="1:40" s="15" customFormat="1" ht="18.75" hidden="1" customHeight="1">
      <c r="A37" s="15">
        <v>2</v>
      </c>
      <c r="B37" s="30" t="s">
        <v>107</v>
      </c>
      <c r="C37" s="18">
        <v>100000</v>
      </c>
      <c r="D37" s="15" t="s">
        <v>45</v>
      </c>
      <c r="E37" s="16"/>
      <c r="AN37" s="17"/>
    </row>
    <row r="38" spans="1:40" s="15" customFormat="1" ht="18.75" hidden="1" customHeight="1">
      <c r="A38" s="15">
        <v>3</v>
      </c>
      <c r="B38" s="30" t="s">
        <v>108</v>
      </c>
      <c r="C38" s="18">
        <v>200000</v>
      </c>
      <c r="D38" s="15" t="s">
        <v>45</v>
      </c>
      <c r="E38" s="16"/>
      <c r="AN38" s="17"/>
    </row>
    <row r="39" spans="1:40" s="15" customFormat="1" ht="18.75" hidden="1" customHeight="1">
      <c r="A39" s="15">
        <v>4</v>
      </c>
      <c r="B39" s="30" t="s">
        <v>109</v>
      </c>
      <c r="C39" s="18">
        <v>200000</v>
      </c>
      <c r="D39" s="15" t="s">
        <v>45</v>
      </c>
      <c r="E39" s="16"/>
      <c r="AN39" s="17"/>
    </row>
    <row r="40" spans="1:40" s="15" customFormat="1" ht="18.75" hidden="1" customHeight="1">
      <c r="A40" s="15">
        <v>5</v>
      </c>
      <c r="B40" s="30" t="s">
        <v>110</v>
      </c>
      <c r="C40" s="18">
        <v>200000</v>
      </c>
      <c r="D40" s="15" t="s">
        <v>45</v>
      </c>
      <c r="E40" s="16"/>
      <c r="AN40" s="17"/>
    </row>
    <row r="41" spans="1:40" s="15" customFormat="1" ht="18.75" hidden="1" customHeight="1">
      <c r="A41" s="15">
        <v>6</v>
      </c>
      <c r="B41" s="30" t="s">
        <v>111</v>
      </c>
      <c r="C41" s="18">
        <v>100000</v>
      </c>
      <c r="D41" s="15" t="s">
        <v>45</v>
      </c>
      <c r="E41" s="16"/>
      <c r="AN41" s="17"/>
    </row>
    <row r="42" spans="1:40" s="15" customFormat="1" ht="18.75" hidden="1" customHeight="1">
      <c r="A42" s="15">
        <v>7</v>
      </c>
      <c r="B42" s="30" t="s">
        <v>112</v>
      </c>
      <c r="C42" s="18">
        <v>200000</v>
      </c>
      <c r="D42" s="15" t="s">
        <v>45</v>
      </c>
      <c r="E42" s="16"/>
      <c r="AN42" s="17"/>
    </row>
    <row r="43" spans="1:40" s="15" customFormat="1" ht="18.75" hidden="1" customHeight="1">
      <c r="A43" s="15">
        <v>8</v>
      </c>
      <c r="B43" s="30" t="s">
        <v>185</v>
      </c>
      <c r="C43" s="18">
        <v>100000</v>
      </c>
      <c r="D43" s="15" t="s">
        <v>45</v>
      </c>
      <c r="E43" s="16"/>
      <c r="AN43" s="17"/>
    </row>
    <row r="44" spans="1:40" s="15" customFormat="1" ht="18.75" hidden="1" customHeight="1">
      <c r="A44" s="15">
        <v>9</v>
      </c>
      <c r="B44" s="30" t="s">
        <v>105</v>
      </c>
      <c r="C44" s="18">
        <v>20000</v>
      </c>
      <c r="D44" s="15" t="s">
        <v>45</v>
      </c>
      <c r="E44" s="16"/>
      <c r="AN44" s="17"/>
    </row>
    <row r="45" spans="1:40" s="15" customFormat="1" ht="18.75" hidden="1" customHeight="1">
      <c r="A45" s="15">
        <v>10</v>
      </c>
      <c r="B45" s="30" t="s">
        <v>186</v>
      </c>
      <c r="C45" s="18">
        <v>250000</v>
      </c>
      <c r="D45" s="15" t="s">
        <v>45</v>
      </c>
      <c r="E45" s="16"/>
      <c r="AN45" s="17"/>
    </row>
    <row r="46" spans="1:40" s="15" customFormat="1" ht="18.75" hidden="1" customHeight="1">
      <c r="A46" s="15">
        <v>11</v>
      </c>
      <c r="B46" s="30" t="s">
        <v>187</v>
      </c>
      <c r="C46" s="18">
        <v>300000</v>
      </c>
      <c r="D46" s="15" t="s">
        <v>45</v>
      </c>
      <c r="E46" s="16"/>
      <c r="AN46" s="17"/>
    </row>
    <row r="47" spans="1:40" s="15" customFormat="1" ht="18.75" hidden="1" customHeight="1">
      <c r="A47" s="15">
        <v>12</v>
      </c>
      <c r="B47" s="30" t="s">
        <v>188</v>
      </c>
      <c r="C47" s="18">
        <v>350000</v>
      </c>
      <c r="D47" s="15" t="s">
        <v>45</v>
      </c>
      <c r="E47" s="16"/>
      <c r="AN47" s="17"/>
    </row>
    <row r="48" spans="1:40" s="15" customFormat="1" ht="18.75" hidden="1" customHeight="1">
      <c r="A48" s="15">
        <v>13</v>
      </c>
      <c r="B48" s="30" t="s">
        <v>189</v>
      </c>
      <c r="C48" s="18">
        <v>400000</v>
      </c>
      <c r="D48" s="15" t="s">
        <v>45</v>
      </c>
      <c r="E48" s="16"/>
      <c r="AN48" s="17"/>
    </row>
    <row r="49" spans="1:40" s="15" customFormat="1" ht="18.75" hidden="1" customHeight="1">
      <c r="A49" s="15">
        <v>14</v>
      </c>
      <c r="B49" s="15" t="s">
        <v>190</v>
      </c>
      <c r="C49" s="18">
        <v>50000</v>
      </c>
      <c r="D49" s="15" t="s">
        <v>45</v>
      </c>
      <c r="E49" s="16"/>
      <c r="AN49" s="17"/>
    </row>
    <row r="50" spans="1:40" s="15" customFormat="1" ht="18.75" hidden="1" customHeight="1">
      <c r="A50" s="15">
        <v>15</v>
      </c>
      <c r="B50" s="15" t="s">
        <v>191</v>
      </c>
      <c r="C50" s="18">
        <v>70000</v>
      </c>
      <c r="D50" s="15" t="s">
        <v>45</v>
      </c>
      <c r="E50" s="16"/>
      <c r="AN50" s="17"/>
    </row>
    <row r="51" spans="1:40" s="15" customFormat="1" ht="18.75" hidden="1" customHeight="1">
      <c r="A51" s="15">
        <v>16</v>
      </c>
      <c r="B51" s="15" t="s">
        <v>122</v>
      </c>
      <c r="C51" s="18">
        <v>20000</v>
      </c>
      <c r="D51" s="15" t="s">
        <v>45</v>
      </c>
      <c r="E51" s="16"/>
      <c r="AN51" s="17"/>
    </row>
    <row r="52" spans="1:40" s="15" customFormat="1" ht="18.75" hidden="1" customHeight="1">
      <c r="A52" s="15">
        <v>17</v>
      </c>
      <c r="B52" s="15" t="s">
        <v>123</v>
      </c>
      <c r="C52" s="18">
        <v>20000</v>
      </c>
      <c r="D52" s="15" t="s">
        <v>45</v>
      </c>
      <c r="E52" s="16"/>
      <c r="AN52" s="17"/>
    </row>
    <row r="53" spans="1:40" s="15" customFormat="1" ht="18.75" hidden="1" customHeight="1">
      <c r="A53" s="15">
        <v>18</v>
      </c>
      <c r="B53" s="15" t="s">
        <v>125</v>
      </c>
      <c r="C53" s="18">
        <v>20000</v>
      </c>
      <c r="D53" s="15" t="s">
        <v>45</v>
      </c>
      <c r="E53" s="16"/>
      <c r="AN53" s="17"/>
    </row>
    <row r="54" spans="1:40" s="15" customFormat="1" ht="18.75" hidden="1" customHeight="1">
      <c r="A54" s="15">
        <v>19</v>
      </c>
      <c r="B54" s="15" t="s">
        <v>126</v>
      </c>
      <c r="C54" s="18">
        <v>20000</v>
      </c>
      <c r="D54" s="15" t="s">
        <v>184</v>
      </c>
      <c r="E54" s="16"/>
      <c r="AN54" s="17"/>
    </row>
    <row r="55" spans="1:40" s="15" customFormat="1" ht="18.75" hidden="1" customHeight="1">
      <c r="A55" s="15">
        <v>20</v>
      </c>
      <c r="B55" s="15" t="s">
        <v>127</v>
      </c>
      <c r="C55" s="18">
        <v>20000</v>
      </c>
      <c r="D55" s="15" t="s">
        <v>184</v>
      </c>
      <c r="E55" s="16"/>
      <c r="AN55" s="17"/>
    </row>
  </sheetData>
  <mergeCells count="64">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 ref="R6:T6"/>
    <mergeCell ref="AA6:AK6"/>
    <mergeCell ref="AR6:AR7"/>
    <mergeCell ref="J7:AK7"/>
    <mergeCell ref="J8:P8"/>
    <mergeCell ref="Q8:W8"/>
    <mergeCell ref="X8:AA8"/>
    <mergeCell ref="AB8:AK8"/>
    <mergeCell ref="J9:AK9"/>
    <mergeCell ref="AJ11:AK11"/>
    <mergeCell ref="A12:G12"/>
    <mergeCell ref="H12:AC12"/>
    <mergeCell ref="AD12:AK12"/>
    <mergeCell ref="A13:G13"/>
    <mergeCell ref="H13:AB13"/>
    <mergeCell ref="AD13:AK13"/>
    <mergeCell ref="S11:V11"/>
    <mergeCell ref="W11:AA11"/>
    <mergeCell ref="AB11:AC11"/>
    <mergeCell ref="AD11:AE11"/>
    <mergeCell ref="AF11:AI11"/>
    <mergeCell ref="A14:G14"/>
    <mergeCell ref="H14:AB14"/>
    <mergeCell ref="AD14:AK14"/>
    <mergeCell ref="A15:G15"/>
    <mergeCell ref="H15:AB15"/>
    <mergeCell ref="AD15:AK15"/>
    <mergeCell ref="A16:G16"/>
    <mergeCell ref="H16:AB16"/>
    <mergeCell ref="AD16:AK16"/>
    <mergeCell ref="A17:G17"/>
    <mergeCell ref="H17:AB17"/>
    <mergeCell ref="AD17:AI17"/>
    <mergeCell ref="AJ17:AK17"/>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s>
  <phoneticPr fontId="5"/>
  <dataValidations count="7">
    <dataValidation type="list" allowBlank="1" showInputMessage="1" showErrorMessage="1" sqref="J5:Z5">
      <formula1>$B$36:$B$55</formula1>
    </dataValidation>
    <dataValidation type="list" imeMode="disabled" allowBlank="1" showInputMessage="1" showErrorMessage="1" sqref="A27:A31">
      <formula1>"○"</formula1>
    </dataValidation>
    <dataValidation imeMode="halfAlpha" allowBlank="1" showInputMessage="1" showErrorMessage="1" sqref="AE5:AF5"/>
    <dataValidation type="textLength" imeMode="disabled" operator="equal" allowBlank="1" showInputMessage="1" showErrorMessage="1" errorTitle="事業所番号" error="10桁で入力してください。" sqref="AE4:AK4">
      <formula1>10</formula1>
    </dataValidation>
    <dataValidation imeMode="disabled" allowBlank="1" showInputMessage="1" showErrorMessage="1" sqref="O6:P6 R6:T6 Q8:W8 AH5:AI5 AC5:AD5"/>
    <dataValidation imeMode="halfKatakana" allowBlank="1" showInputMessage="1" showErrorMessage="1" sqref="J3:AD3"/>
    <dataValidation type="whole" allowBlank="1" showInputMessage="1" showErrorMessage="1" error="所要額が1,000円未満の場合は申請できません。" sqref="AF11">
      <formula1>1000</formula1>
      <formula2>1E+28</formula2>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55"/>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17" bestFit="1" customWidth="1"/>
    <col min="41" max="41" width="9.125" style="4" customWidth="1"/>
    <col min="42" max="45" width="2.25" style="4" customWidth="1"/>
    <col min="46" max="16384" width="2.25" style="4"/>
  </cols>
  <sheetData>
    <row r="1" spans="1:47">
      <c r="A1" s="125" t="s">
        <v>97</v>
      </c>
      <c r="AN1" s="375" t="s">
        <v>65</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22</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87</v>
      </c>
      <c r="AF3" s="398"/>
      <c r="AG3" s="398"/>
      <c r="AH3" s="398"/>
      <c r="AI3" s="398"/>
      <c r="AJ3" s="398"/>
      <c r="AK3" s="399"/>
      <c r="AN3" s="118"/>
    </row>
    <row r="4" spans="1:47" s="5" customFormat="1" ht="20.25" customHeight="1">
      <c r="A4" s="393"/>
      <c r="B4" s="26" t="s">
        <v>20</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36</v>
      </c>
      <c r="C5" s="14"/>
      <c r="D5" s="14"/>
      <c r="E5" s="8"/>
      <c r="F5" s="8"/>
      <c r="G5" s="8"/>
      <c r="H5" s="8"/>
      <c r="I5" s="34"/>
      <c r="J5" s="380"/>
      <c r="K5" s="380"/>
      <c r="L5" s="380"/>
      <c r="M5" s="380"/>
      <c r="N5" s="380"/>
      <c r="O5" s="380"/>
      <c r="P5" s="380"/>
      <c r="Q5" s="380"/>
      <c r="R5" s="380"/>
      <c r="S5" s="380"/>
      <c r="T5" s="380"/>
      <c r="U5" s="380"/>
      <c r="V5" s="380"/>
      <c r="W5" s="380"/>
      <c r="X5" s="380"/>
      <c r="Y5" s="380"/>
      <c r="Z5" s="381"/>
      <c r="AA5" s="382" t="s">
        <v>29</v>
      </c>
      <c r="AB5" s="383"/>
      <c r="AC5" s="384"/>
      <c r="AD5" s="384"/>
      <c r="AE5" s="114" t="s">
        <v>56</v>
      </c>
      <c r="AF5" s="385" t="s">
        <v>59</v>
      </c>
      <c r="AG5" s="386"/>
      <c r="AH5" s="406"/>
      <c r="AI5" s="406"/>
      <c r="AJ5" s="390" t="s">
        <v>57</v>
      </c>
      <c r="AK5" s="407"/>
      <c r="AN5" s="387" t="s">
        <v>58</v>
      </c>
      <c r="AO5" s="379"/>
      <c r="AP5" s="379"/>
      <c r="AQ5" s="379"/>
      <c r="AR5" s="379"/>
    </row>
    <row r="6" spans="1:47" s="5" customFormat="1" ht="17.25" customHeight="1">
      <c r="A6" s="393"/>
      <c r="B6" s="408" t="s">
        <v>30</v>
      </c>
      <c r="C6" s="409"/>
      <c r="D6" s="409"/>
      <c r="E6" s="409"/>
      <c r="F6" s="409"/>
      <c r="G6" s="409"/>
      <c r="H6" s="409"/>
      <c r="I6" s="410"/>
      <c r="J6" s="9" t="s">
        <v>6</v>
      </c>
      <c r="K6" s="9"/>
      <c r="L6" s="9"/>
      <c r="M6" s="9"/>
      <c r="N6" s="9"/>
      <c r="O6" s="414"/>
      <c r="P6" s="414"/>
      <c r="Q6" s="148" t="s">
        <v>92</v>
      </c>
      <c r="R6" s="414"/>
      <c r="S6" s="414"/>
      <c r="T6" s="414"/>
      <c r="U6" s="9" t="s">
        <v>8</v>
      </c>
      <c r="V6" s="9"/>
      <c r="W6" s="9"/>
      <c r="X6" s="9"/>
      <c r="Y6" s="9"/>
      <c r="Z6" s="9"/>
      <c r="AA6" s="415"/>
      <c r="AB6" s="415"/>
      <c r="AC6" s="415"/>
      <c r="AD6" s="415"/>
      <c r="AE6" s="415"/>
      <c r="AF6" s="415"/>
      <c r="AG6" s="415"/>
      <c r="AH6" s="415"/>
      <c r="AI6" s="415"/>
      <c r="AJ6" s="415"/>
      <c r="AK6" s="416"/>
      <c r="AN6" s="187"/>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87"/>
      <c r="AO7" s="3"/>
      <c r="AP7" s="3"/>
      <c r="AQ7" s="3"/>
      <c r="AR7" s="388"/>
    </row>
    <row r="8" spans="1:47" s="5" customFormat="1" ht="21" customHeight="1">
      <c r="A8" s="393"/>
      <c r="B8" s="28" t="s">
        <v>9</v>
      </c>
      <c r="C8" s="188"/>
      <c r="D8" s="188"/>
      <c r="E8" s="10"/>
      <c r="F8" s="10"/>
      <c r="G8" s="10"/>
      <c r="H8" s="10"/>
      <c r="I8" s="11"/>
      <c r="J8" s="389" t="s">
        <v>10</v>
      </c>
      <c r="K8" s="390"/>
      <c r="L8" s="390"/>
      <c r="M8" s="390"/>
      <c r="N8" s="390"/>
      <c r="O8" s="390"/>
      <c r="P8" s="391"/>
      <c r="Q8" s="418"/>
      <c r="R8" s="419"/>
      <c r="S8" s="419"/>
      <c r="T8" s="419"/>
      <c r="U8" s="419"/>
      <c r="V8" s="419"/>
      <c r="W8" s="420"/>
      <c r="X8" s="389" t="s">
        <v>26</v>
      </c>
      <c r="Y8" s="390"/>
      <c r="Z8" s="390"/>
      <c r="AA8" s="391"/>
      <c r="AB8" s="376"/>
      <c r="AC8" s="377"/>
      <c r="AD8" s="377"/>
      <c r="AE8" s="377"/>
      <c r="AF8" s="377"/>
      <c r="AG8" s="377"/>
      <c r="AH8" s="377"/>
      <c r="AI8" s="377"/>
      <c r="AJ8" s="377"/>
      <c r="AK8" s="378"/>
      <c r="AN8" s="118"/>
    </row>
    <row r="9" spans="1:47" s="5" customFormat="1" ht="20.25" customHeight="1" thickBot="1">
      <c r="A9" s="394"/>
      <c r="B9" s="29" t="s">
        <v>21</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18"/>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18"/>
    </row>
    <row r="11" spans="1:47" s="5" customFormat="1" ht="20.25" customHeight="1" thickBot="1">
      <c r="A11" s="13" t="s">
        <v>101</v>
      </c>
      <c r="B11" s="1"/>
      <c r="C11" s="3"/>
      <c r="D11" s="3"/>
      <c r="E11" s="3"/>
      <c r="F11" s="3"/>
      <c r="G11" s="3"/>
      <c r="H11" s="2"/>
      <c r="I11" s="8"/>
      <c r="J11" s="14"/>
      <c r="K11" s="14"/>
      <c r="L11" s="14"/>
      <c r="M11" s="14"/>
      <c r="N11" s="14"/>
      <c r="O11" s="14"/>
      <c r="P11" s="14"/>
      <c r="Q11" s="14"/>
      <c r="R11" s="14"/>
      <c r="S11" s="348" t="s">
        <v>32</v>
      </c>
      <c r="T11" s="350"/>
      <c r="U11" s="350"/>
      <c r="V11" s="349"/>
      <c r="W11" s="424" t="str">
        <f>IF(J5="","",VLOOKUP(J5,$B$36:$C$55,2,0))</f>
        <v/>
      </c>
      <c r="X11" s="425"/>
      <c r="Y11" s="425"/>
      <c r="Z11" s="425"/>
      <c r="AA11" s="425"/>
      <c r="AB11" s="350" t="s">
        <v>50</v>
      </c>
      <c r="AC11" s="349"/>
      <c r="AD11" s="348" t="s">
        <v>23</v>
      </c>
      <c r="AE11" s="349"/>
      <c r="AF11" s="346">
        <f>AD17</f>
        <v>0</v>
      </c>
      <c r="AG11" s="347"/>
      <c r="AH11" s="347"/>
      <c r="AI11" s="347"/>
      <c r="AJ11" s="426" t="s">
        <v>50</v>
      </c>
      <c r="AK11" s="427"/>
      <c r="AN11" s="118"/>
    </row>
    <row r="12" spans="1:47" ht="42.75" customHeight="1" thickBot="1">
      <c r="A12" s="360" t="s">
        <v>86</v>
      </c>
      <c r="B12" s="331"/>
      <c r="C12" s="331"/>
      <c r="D12" s="331"/>
      <c r="E12" s="331"/>
      <c r="F12" s="331"/>
      <c r="G12" s="361"/>
      <c r="H12" s="368" t="s">
        <v>175</v>
      </c>
      <c r="I12" s="369"/>
      <c r="J12" s="369"/>
      <c r="K12" s="369"/>
      <c r="L12" s="369"/>
      <c r="M12" s="369"/>
      <c r="N12" s="369"/>
      <c r="O12" s="369"/>
      <c r="P12" s="369"/>
      <c r="Q12" s="369"/>
      <c r="R12" s="369"/>
      <c r="S12" s="369"/>
      <c r="T12" s="369"/>
      <c r="U12" s="369"/>
      <c r="V12" s="369"/>
      <c r="W12" s="369"/>
      <c r="X12" s="369"/>
      <c r="Y12" s="369"/>
      <c r="Z12" s="369"/>
      <c r="AA12" s="369"/>
      <c r="AB12" s="369"/>
      <c r="AC12" s="370"/>
      <c r="AD12" s="368" t="s">
        <v>176</v>
      </c>
      <c r="AE12" s="331"/>
      <c r="AF12" s="331"/>
      <c r="AG12" s="331"/>
      <c r="AH12" s="331"/>
      <c r="AI12" s="331"/>
      <c r="AJ12" s="331"/>
      <c r="AK12" s="332"/>
    </row>
    <row r="13" spans="1:47" ht="39" customHeight="1">
      <c r="A13" s="362" t="s">
        <v>177</v>
      </c>
      <c r="B13" s="363"/>
      <c r="C13" s="363"/>
      <c r="D13" s="363"/>
      <c r="E13" s="363"/>
      <c r="F13" s="363"/>
      <c r="G13" s="364"/>
      <c r="H13" s="371"/>
      <c r="I13" s="372"/>
      <c r="J13" s="372"/>
      <c r="K13" s="372"/>
      <c r="L13" s="372"/>
      <c r="M13" s="372"/>
      <c r="N13" s="372"/>
      <c r="O13" s="372"/>
      <c r="P13" s="372"/>
      <c r="Q13" s="372"/>
      <c r="R13" s="372"/>
      <c r="S13" s="372"/>
      <c r="T13" s="372"/>
      <c r="U13" s="372"/>
      <c r="V13" s="372"/>
      <c r="W13" s="372"/>
      <c r="X13" s="372"/>
      <c r="Y13" s="372"/>
      <c r="Z13" s="372"/>
      <c r="AA13" s="372"/>
      <c r="AB13" s="372"/>
      <c r="AC13" s="208" t="s">
        <v>50</v>
      </c>
      <c r="AD13" s="351"/>
      <c r="AE13" s="352"/>
      <c r="AF13" s="352"/>
      <c r="AG13" s="352"/>
      <c r="AH13" s="352"/>
      <c r="AI13" s="352"/>
      <c r="AJ13" s="352"/>
      <c r="AK13" s="353"/>
    </row>
    <row r="14" spans="1:47" ht="39" customHeight="1">
      <c r="A14" s="365" t="s">
        <v>178</v>
      </c>
      <c r="B14" s="366"/>
      <c r="C14" s="366"/>
      <c r="D14" s="366"/>
      <c r="E14" s="366"/>
      <c r="F14" s="366"/>
      <c r="G14" s="367"/>
      <c r="H14" s="373"/>
      <c r="I14" s="374"/>
      <c r="J14" s="374"/>
      <c r="K14" s="374"/>
      <c r="L14" s="374"/>
      <c r="M14" s="374"/>
      <c r="N14" s="374"/>
      <c r="O14" s="374"/>
      <c r="P14" s="374"/>
      <c r="Q14" s="374"/>
      <c r="R14" s="374"/>
      <c r="S14" s="374"/>
      <c r="T14" s="374"/>
      <c r="U14" s="374"/>
      <c r="V14" s="374"/>
      <c r="W14" s="374"/>
      <c r="X14" s="374"/>
      <c r="Y14" s="374"/>
      <c r="Z14" s="374"/>
      <c r="AA14" s="374"/>
      <c r="AB14" s="374"/>
      <c r="AC14" s="147" t="s">
        <v>50</v>
      </c>
      <c r="AD14" s="354"/>
      <c r="AE14" s="355"/>
      <c r="AF14" s="355"/>
      <c r="AG14" s="355"/>
      <c r="AH14" s="355"/>
      <c r="AI14" s="355"/>
      <c r="AJ14" s="355"/>
      <c r="AK14" s="356"/>
    </row>
    <row r="15" spans="1:47" ht="39" customHeight="1">
      <c r="A15" s="365" t="s">
        <v>179</v>
      </c>
      <c r="B15" s="366"/>
      <c r="C15" s="366"/>
      <c r="D15" s="366"/>
      <c r="E15" s="366"/>
      <c r="F15" s="366"/>
      <c r="G15" s="367"/>
      <c r="H15" s="373"/>
      <c r="I15" s="374"/>
      <c r="J15" s="374"/>
      <c r="K15" s="374"/>
      <c r="L15" s="374"/>
      <c r="M15" s="374"/>
      <c r="N15" s="374"/>
      <c r="O15" s="374"/>
      <c r="P15" s="374"/>
      <c r="Q15" s="374"/>
      <c r="R15" s="374"/>
      <c r="S15" s="374"/>
      <c r="T15" s="374"/>
      <c r="U15" s="374"/>
      <c r="V15" s="374"/>
      <c r="W15" s="374"/>
      <c r="X15" s="374"/>
      <c r="Y15" s="374"/>
      <c r="Z15" s="374"/>
      <c r="AA15" s="374"/>
      <c r="AB15" s="374"/>
      <c r="AC15" s="151" t="s">
        <v>50</v>
      </c>
      <c r="AD15" s="354"/>
      <c r="AE15" s="355"/>
      <c r="AF15" s="355"/>
      <c r="AG15" s="355"/>
      <c r="AH15" s="355"/>
      <c r="AI15" s="355"/>
      <c r="AJ15" s="355"/>
      <c r="AK15" s="356"/>
    </row>
    <row r="16" spans="1:47" ht="39" customHeight="1" thickBot="1">
      <c r="A16" s="430" t="s">
        <v>180</v>
      </c>
      <c r="B16" s="431"/>
      <c r="C16" s="431"/>
      <c r="D16" s="431"/>
      <c r="E16" s="431"/>
      <c r="F16" s="431"/>
      <c r="G16" s="432"/>
      <c r="H16" s="439"/>
      <c r="I16" s="440"/>
      <c r="J16" s="440"/>
      <c r="K16" s="440"/>
      <c r="L16" s="440"/>
      <c r="M16" s="440"/>
      <c r="N16" s="440"/>
      <c r="O16" s="440"/>
      <c r="P16" s="440"/>
      <c r="Q16" s="440"/>
      <c r="R16" s="440"/>
      <c r="S16" s="440"/>
      <c r="T16" s="440"/>
      <c r="U16" s="440"/>
      <c r="V16" s="440"/>
      <c r="W16" s="440"/>
      <c r="X16" s="440"/>
      <c r="Y16" s="440"/>
      <c r="Z16" s="440"/>
      <c r="AA16" s="440"/>
      <c r="AB16" s="440"/>
      <c r="AC16" s="151" t="s">
        <v>50</v>
      </c>
      <c r="AD16" s="357"/>
      <c r="AE16" s="358"/>
      <c r="AF16" s="358"/>
      <c r="AG16" s="358"/>
      <c r="AH16" s="358"/>
      <c r="AI16" s="358"/>
      <c r="AJ16" s="358"/>
      <c r="AK16" s="359"/>
    </row>
    <row r="17" spans="1:41" ht="22.5" customHeight="1" thickTop="1" thickBot="1">
      <c r="A17" s="433" t="s">
        <v>181</v>
      </c>
      <c r="B17" s="434"/>
      <c r="C17" s="434"/>
      <c r="D17" s="434"/>
      <c r="E17" s="434"/>
      <c r="F17" s="434"/>
      <c r="G17" s="434"/>
      <c r="H17" s="441">
        <f>SUM(H13:AB16)</f>
        <v>0</v>
      </c>
      <c r="I17" s="442"/>
      <c r="J17" s="442"/>
      <c r="K17" s="442"/>
      <c r="L17" s="442"/>
      <c r="M17" s="442"/>
      <c r="N17" s="442"/>
      <c r="O17" s="442"/>
      <c r="P17" s="442"/>
      <c r="Q17" s="442"/>
      <c r="R17" s="442"/>
      <c r="S17" s="442"/>
      <c r="T17" s="442"/>
      <c r="U17" s="442"/>
      <c r="V17" s="442"/>
      <c r="W17" s="442"/>
      <c r="X17" s="442"/>
      <c r="Y17" s="442"/>
      <c r="Z17" s="442"/>
      <c r="AA17" s="442"/>
      <c r="AB17" s="442"/>
      <c r="AC17" s="209" t="s">
        <v>50</v>
      </c>
      <c r="AD17" s="437">
        <f>ROUNDDOWN(H17*0.03,0)</f>
        <v>0</v>
      </c>
      <c r="AE17" s="438"/>
      <c r="AF17" s="438"/>
      <c r="AG17" s="438"/>
      <c r="AH17" s="438"/>
      <c r="AI17" s="438"/>
      <c r="AJ17" s="435" t="s">
        <v>50</v>
      </c>
      <c r="AK17" s="436"/>
    </row>
    <row r="18" spans="1:41" ht="18.75" customHeight="1">
      <c r="A18" s="338" t="s">
        <v>129</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row>
    <row r="19" spans="1:41" ht="18.75" customHeight="1">
      <c r="A19" s="339" t="s">
        <v>182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row>
    <row r="20" spans="1:41" ht="13.5" customHeight="1">
      <c r="A20" s="19"/>
      <c r="B20" s="19"/>
      <c r="C20" s="19"/>
      <c r="D20" s="19"/>
      <c r="E20" s="19"/>
      <c r="F20" s="145"/>
      <c r="G20" s="145"/>
      <c r="H20" s="145"/>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102</v>
      </c>
      <c r="B21" s="19"/>
      <c r="C21" s="19"/>
      <c r="D21" s="19"/>
      <c r="E21" s="19"/>
      <c r="F21" s="145"/>
      <c r="G21" s="145"/>
      <c r="H21" s="145"/>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340" t="s">
        <v>103</v>
      </c>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2">
        <f>MIN(W11,AF11)</f>
        <v>0</v>
      </c>
      <c r="AE22" s="343"/>
      <c r="AF22" s="343"/>
      <c r="AG22" s="343"/>
      <c r="AH22" s="343"/>
      <c r="AI22" s="343"/>
      <c r="AJ22" s="344" t="s">
        <v>50</v>
      </c>
      <c r="AK22" s="345"/>
    </row>
    <row r="23" spans="1:41" ht="30.75" customHeight="1" thickBot="1">
      <c r="A23" s="149"/>
      <c r="B23" s="149"/>
      <c r="C23" s="149"/>
      <c r="D23" s="149"/>
      <c r="E23" s="149"/>
      <c r="F23" s="149"/>
      <c r="G23" s="149"/>
      <c r="H23" s="149"/>
      <c r="I23" s="149"/>
      <c r="J23" s="149"/>
      <c r="K23" s="149"/>
      <c r="L23" s="149"/>
      <c r="M23" s="149"/>
      <c r="N23" s="149"/>
      <c r="O23" s="149"/>
      <c r="P23" s="149"/>
      <c r="Q23" s="150"/>
      <c r="R23" s="150"/>
      <c r="S23" s="150"/>
      <c r="T23" s="150"/>
      <c r="U23" s="150"/>
      <c r="V23" s="150"/>
      <c r="W23" s="327" t="s">
        <v>98</v>
      </c>
      <c r="X23" s="328"/>
      <c r="Y23" s="328"/>
      <c r="Z23" s="328"/>
      <c r="AA23" s="328"/>
      <c r="AB23" s="328"/>
      <c r="AC23" s="328"/>
      <c r="AD23" s="329">
        <f>ROUNDDOWN(AD22,-3)</f>
        <v>0</v>
      </c>
      <c r="AE23" s="330"/>
      <c r="AF23" s="330"/>
      <c r="AG23" s="330"/>
      <c r="AH23" s="330"/>
      <c r="AI23" s="330"/>
      <c r="AJ23" s="331" t="s">
        <v>50</v>
      </c>
      <c r="AK23" s="332"/>
    </row>
    <row r="24" spans="1:41">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333" t="s">
        <v>51</v>
      </c>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5"/>
      <c r="AN26" s="120" t="str">
        <f>IF(COUNTIF(A27:A30,"○")=4,"OK","NG")</f>
        <v>NG</v>
      </c>
    </row>
    <row r="27" spans="1:41" s="5" customFormat="1" ht="29.25" customHeight="1">
      <c r="A27" s="143"/>
      <c r="B27" s="336" t="s">
        <v>183</v>
      </c>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7"/>
      <c r="AN27" s="118"/>
    </row>
    <row r="28" spans="1:41" s="5" customFormat="1" ht="25.5" customHeight="1">
      <c r="A28" s="156"/>
      <c r="B28" s="324" t="s">
        <v>94</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5"/>
      <c r="AN28" s="118"/>
    </row>
    <row r="29" spans="1:41" ht="25.5" customHeight="1">
      <c r="A29" s="156"/>
      <c r="B29" s="324" t="s">
        <v>93</v>
      </c>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5"/>
    </row>
    <row r="30" spans="1:41" ht="25.5" customHeight="1" thickBot="1">
      <c r="A30" s="155"/>
      <c r="B30" s="428" t="s">
        <v>99</v>
      </c>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41" ht="25.5" customHeight="1" thickBot="1">
      <c r="A31" s="153"/>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row>
    <row r="32" spans="1:41" ht="21.75" customHeight="1" thickBot="1">
      <c r="A32" s="326" t="s">
        <v>62</v>
      </c>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N32" s="123" t="str">
        <f>IF(AN26="OK","○",IF(AN26="NG","×",""))</f>
        <v>×</v>
      </c>
      <c r="AO32" s="119"/>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49</v>
      </c>
      <c r="AN35" s="17"/>
    </row>
    <row r="36" spans="1:40" s="15" customFormat="1" ht="18.75" hidden="1" customHeight="1">
      <c r="A36" s="15">
        <v>1</v>
      </c>
      <c r="B36" s="30" t="s">
        <v>106</v>
      </c>
      <c r="C36" s="18">
        <v>100000</v>
      </c>
      <c r="D36" s="15" t="s">
        <v>45</v>
      </c>
      <c r="E36" s="16"/>
      <c r="AN36" s="17"/>
    </row>
    <row r="37" spans="1:40" s="15" customFormat="1" ht="18.75" hidden="1" customHeight="1">
      <c r="A37" s="15">
        <v>2</v>
      </c>
      <c r="B37" s="30" t="s">
        <v>107</v>
      </c>
      <c r="C37" s="18">
        <v>100000</v>
      </c>
      <c r="D37" s="15" t="s">
        <v>45</v>
      </c>
      <c r="E37" s="16"/>
      <c r="AN37" s="17"/>
    </row>
    <row r="38" spans="1:40" s="15" customFormat="1" ht="18.75" hidden="1" customHeight="1">
      <c r="A38" s="15">
        <v>3</v>
      </c>
      <c r="B38" s="30" t="s">
        <v>108</v>
      </c>
      <c r="C38" s="18">
        <v>200000</v>
      </c>
      <c r="D38" s="15" t="s">
        <v>45</v>
      </c>
      <c r="E38" s="16"/>
      <c r="AN38" s="17"/>
    </row>
    <row r="39" spans="1:40" s="15" customFormat="1" ht="18.75" hidden="1" customHeight="1">
      <c r="A39" s="15">
        <v>4</v>
      </c>
      <c r="B39" s="30" t="s">
        <v>109</v>
      </c>
      <c r="C39" s="18">
        <v>200000</v>
      </c>
      <c r="D39" s="15" t="s">
        <v>45</v>
      </c>
      <c r="E39" s="16"/>
      <c r="AN39" s="17"/>
    </row>
    <row r="40" spans="1:40" s="15" customFormat="1" ht="18.75" hidden="1" customHeight="1">
      <c r="A40" s="15">
        <v>5</v>
      </c>
      <c r="B40" s="30" t="s">
        <v>110</v>
      </c>
      <c r="C40" s="18">
        <v>200000</v>
      </c>
      <c r="D40" s="15" t="s">
        <v>45</v>
      </c>
      <c r="E40" s="16"/>
      <c r="AN40" s="17"/>
    </row>
    <row r="41" spans="1:40" s="15" customFormat="1" ht="18.75" hidden="1" customHeight="1">
      <c r="A41" s="15">
        <v>6</v>
      </c>
      <c r="B41" s="30" t="s">
        <v>111</v>
      </c>
      <c r="C41" s="18">
        <v>100000</v>
      </c>
      <c r="D41" s="15" t="s">
        <v>45</v>
      </c>
      <c r="E41" s="16"/>
      <c r="AN41" s="17"/>
    </row>
    <row r="42" spans="1:40" s="15" customFormat="1" ht="18.75" hidden="1" customHeight="1">
      <c r="A42" s="15">
        <v>7</v>
      </c>
      <c r="B42" s="30" t="s">
        <v>112</v>
      </c>
      <c r="C42" s="18">
        <v>200000</v>
      </c>
      <c r="D42" s="15" t="s">
        <v>45</v>
      </c>
      <c r="E42" s="16"/>
      <c r="AN42" s="17"/>
    </row>
    <row r="43" spans="1:40" s="15" customFormat="1" ht="18.75" hidden="1" customHeight="1">
      <c r="A43" s="15">
        <v>8</v>
      </c>
      <c r="B43" s="30" t="s">
        <v>185</v>
      </c>
      <c r="C43" s="18">
        <v>100000</v>
      </c>
      <c r="D43" s="15" t="s">
        <v>45</v>
      </c>
      <c r="E43" s="16"/>
      <c r="AN43" s="17"/>
    </row>
    <row r="44" spans="1:40" s="15" customFormat="1" ht="18.75" hidden="1" customHeight="1">
      <c r="A44" s="15">
        <v>9</v>
      </c>
      <c r="B44" s="30" t="s">
        <v>105</v>
      </c>
      <c r="C44" s="18">
        <v>20000</v>
      </c>
      <c r="D44" s="15" t="s">
        <v>45</v>
      </c>
      <c r="E44" s="16"/>
      <c r="AN44" s="17"/>
    </row>
    <row r="45" spans="1:40" s="15" customFormat="1" ht="18.75" hidden="1" customHeight="1">
      <c r="A45" s="15">
        <v>10</v>
      </c>
      <c r="B45" s="30" t="s">
        <v>186</v>
      </c>
      <c r="C45" s="18">
        <v>250000</v>
      </c>
      <c r="D45" s="15" t="s">
        <v>45</v>
      </c>
      <c r="E45" s="16"/>
      <c r="AN45" s="17"/>
    </row>
    <row r="46" spans="1:40" s="15" customFormat="1" ht="18.75" hidden="1" customHeight="1">
      <c r="A46" s="15">
        <v>11</v>
      </c>
      <c r="B46" s="30" t="s">
        <v>187</v>
      </c>
      <c r="C46" s="18">
        <v>300000</v>
      </c>
      <c r="D46" s="15" t="s">
        <v>45</v>
      </c>
      <c r="E46" s="16"/>
      <c r="AN46" s="17"/>
    </row>
    <row r="47" spans="1:40" s="15" customFormat="1" ht="18.75" hidden="1" customHeight="1">
      <c r="A47" s="15">
        <v>12</v>
      </c>
      <c r="B47" s="30" t="s">
        <v>188</v>
      </c>
      <c r="C47" s="18">
        <v>350000</v>
      </c>
      <c r="D47" s="15" t="s">
        <v>45</v>
      </c>
      <c r="E47" s="16"/>
      <c r="AN47" s="17"/>
    </row>
    <row r="48" spans="1:40" s="15" customFormat="1" ht="18.75" hidden="1" customHeight="1">
      <c r="A48" s="15">
        <v>13</v>
      </c>
      <c r="B48" s="30" t="s">
        <v>189</v>
      </c>
      <c r="C48" s="18">
        <v>400000</v>
      </c>
      <c r="D48" s="15" t="s">
        <v>45</v>
      </c>
      <c r="E48" s="16"/>
      <c r="AN48" s="17"/>
    </row>
    <row r="49" spans="1:40" s="15" customFormat="1" ht="18.75" hidden="1" customHeight="1">
      <c r="A49" s="15">
        <v>14</v>
      </c>
      <c r="B49" s="15" t="s">
        <v>190</v>
      </c>
      <c r="C49" s="18">
        <v>50000</v>
      </c>
      <c r="D49" s="15" t="s">
        <v>45</v>
      </c>
      <c r="E49" s="16"/>
      <c r="AN49" s="17"/>
    </row>
    <row r="50" spans="1:40" s="15" customFormat="1" ht="18.75" hidden="1" customHeight="1">
      <c r="A50" s="15">
        <v>15</v>
      </c>
      <c r="B50" s="15" t="s">
        <v>191</v>
      </c>
      <c r="C50" s="18">
        <v>70000</v>
      </c>
      <c r="D50" s="15" t="s">
        <v>45</v>
      </c>
      <c r="E50" s="16"/>
      <c r="AN50" s="17"/>
    </row>
    <row r="51" spans="1:40" s="15" customFormat="1" ht="18.75" hidden="1" customHeight="1">
      <c r="A51" s="15">
        <v>16</v>
      </c>
      <c r="B51" s="15" t="s">
        <v>122</v>
      </c>
      <c r="C51" s="18">
        <v>20000</v>
      </c>
      <c r="D51" s="15" t="s">
        <v>45</v>
      </c>
      <c r="E51" s="16"/>
      <c r="AN51" s="17"/>
    </row>
    <row r="52" spans="1:40" s="15" customFormat="1" ht="18.75" hidden="1" customHeight="1">
      <c r="A52" s="15">
        <v>17</v>
      </c>
      <c r="B52" s="15" t="s">
        <v>123</v>
      </c>
      <c r="C52" s="18">
        <v>20000</v>
      </c>
      <c r="D52" s="15" t="s">
        <v>45</v>
      </c>
      <c r="E52" s="16"/>
      <c r="AN52" s="17"/>
    </row>
    <row r="53" spans="1:40" s="15" customFormat="1" ht="18.75" hidden="1" customHeight="1">
      <c r="A53" s="15">
        <v>18</v>
      </c>
      <c r="B53" s="15" t="s">
        <v>125</v>
      </c>
      <c r="C53" s="18">
        <v>20000</v>
      </c>
      <c r="D53" s="15" t="s">
        <v>45</v>
      </c>
      <c r="E53" s="16"/>
      <c r="AN53" s="17"/>
    </row>
    <row r="54" spans="1:40" s="15" customFormat="1" ht="18.75" hidden="1" customHeight="1">
      <c r="A54" s="15">
        <v>19</v>
      </c>
      <c r="B54" s="15" t="s">
        <v>126</v>
      </c>
      <c r="C54" s="18">
        <v>20000</v>
      </c>
      <c r="D54" s="15" t="s">
        <v>184</v>
      </c>
      <c r="E54" s="16"/>
      <c r="AN54" s="17"/>
    </row>
    <row r="55" spans="1:40" s="15" customFormat="1" ht="18.75" hidden="1" customHeight="1">
      <c r="A55" s="15">
        <v>20</v>
      </c>
      <c r="B55" s="15" t="s">
        <v>127</v>
      </c>
      <c r="C55" s="18">
        <v>20000</v>
      </c>
      <c r="D55" s="15" t="s">
        <v>184</v>
      </c>
      <c r="E55" s="16"/>
      <c r="AN55" s="17"/>
    </row>
  </sheetData>
  <mergeCells count="64">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 ref="R6:T6"/>
    <mergeCell ref="AA6:AK6"/>
    <mergeCell ref="AR6:AR7"/>
    <mergeCell ref="J7:AK7"/>
    <mergeCell ref="J8:P8"/>
    <mergeCell ref="Q8:W8"/>
    <mergeCell ref="X8:AA8"/>
    <mergeCell ref="AB8:AK8"/>
    <mergeCell ref="J9:AK9"/>
    <mergeCell ref="AJ11:AK11"/>
    <mergeCell ref="A12:G12"/>
    <mergeCell ref="H12:AC12"/>
    <mergeCell ref="AD12:AK12"/>
    <mergeCell ref="A13:G13"/>
    <mergeCell ref="H13:AB13"/>
    <mergeCell ref="AD13:AK13"/>
    <mergeCell ref="S11:V11"/>
    <mergeCell ref="W11:AA11"/>
    <mergeCell ref="AB11:AC11"/>
    <mergeCell ref="AD11:AE11"/>
    <mergeCell ref="AF11:AI11"/>
    <mergeCell ref="A14:G14"/>
    <mergeCell ref="H14:AB14"/>
    <mergeCell ref="AD14:AK14"/>
    <mergeCell ref="A15:G15"/>
    <mergeCell ref="H15:AB15"/>
    <mergeCell ref="AD15:AK15"/>
    <mergeCell ref="A16:G16"/>
    <mergeCell ref="H16:AB16"/>
    <mergeCell ref="AD16:AK16"/>
    <mergeCell ref="A17:G17"/>
    <mergeCell ref="H17:AB17"/>
    <mergeCell ref="AD17:AI17"/>
    <mergeCell ref="AJ17:AK17"/>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s>
  <phoneticPr fontId="5"/>
  <dataValidations count="7">
    <dataValidation type="whole" allowBlank="1" showInputMessage="1" showErrorMessage="1" error="所要額が1,000円未満の場合は申請できません。" sqref="AF11">
      <formula1>1000</formula1>
      <formula2>1E+28</formula2>
    </dataValidation>
    <dataValidation imeMode="halfKatakana" allowBlank="1" showInputMessage="1" showErrorMessage="1" sqref="J3:AD3"/>
    <dataValidation imeMode="disabled" allowBlank="1" showInputMessage="1" showErrorMessage="1" sqref="O6:P6 R6:T6 Q8:W8 AH5:AI5 AC5:AD5"/>
    <dataValidation type="textLength" imeMode="disabled" operator="equal" allowBlank="1" showInputMessage="1" showErrorMessage="1" errorTitle="事業所番号" error="10桁で入力してください。" sqref="AE4:AK4">
      <formula1>10</formula1>
    </dataValidation>
    <dataValidation imeMode="halfAlpha" allowBlank="1" showInputMessage="1" showErrorMessage="1" sqref="AE5:AF5"/>
    <dataValidation type="list" imeMode="disabled" allowBlank="1" showInputMessage="1" showErrorMessage="1" sqref="A27:A31">
      <formula1>"○"</formula1>
    </dataValidation>
    <dataValidation type="list" allowBlank="1" showInputMessage="1" showErrorMessage="1" sqref="J5:Z5">
      <formula1>$B$36:$B$55</formula1>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（はじめにお読みください）本申請書の使い方</vt:lpstr>
      <vt:lpstr>総括表</vt:lpstr>
      <vt:lpstr>申請額一覧</vt:lpstr>
      <vt:lpstr>【添付書類 】補助対象経費計算書（個票ごとに作成）</vt:lpstr>
      <vt:lpstr>個票1</vt:lpstr>
      <vt:lpstr>個票2</vt:lpstr>
      <vt:lpstr>個票3</vt:lpstr>
      <vt:lpstr>個票4</vt:lpstr>
      <vt:lpstr>個票5</vt:lpstr>
      <vt:lpstr>個票1!Print_Area</vt:lpstr>
      <vt:lpstr>個票2!Print_Area</vt:lpstr>
      <vt:lpstr>個票3!Print_Area</vt:lpstr>
      <vt:lpstr>個票4!Print_Area</vt:lpstr>
      <vt:lpstr>個票5!Print_Area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渡辺 茂</cp:lastModifiedBy>
  <cp:lastPrinted>2025-08-19T01:16:33Z</cp:lastPrinted>
  <dcterms:created xsi:type="dcterms:W3CDTF">2018-06-19T01:27:02Z</dcterms:created>
  <dcterms:modified xsi:type="dcterms:W3CDTF">2025-10-02T00:30:54Z</dcterms:modified>
</cp:coreProperties>
</file>