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032財政課\01財務\0101財政\010107財政事情\財政状況資料集\H29決算\10月公表分\"/>
    </mc:Choice>
  </mc:AlternateContent>
  <bookViews>
    <workbookView xWindow="0" yWindow="0" windowWidth="28800" windowHeight="44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W35" i="10"/>
  <c r="BW36" i="10" s="1"/>
  <c r="BW37" i="10" s="1"/>
  <c r="BW38" i="10" s="1"/>
  <c r="BW39" i="10" s="1"/>
  <c r="BW40" i="10" s="1"/>
  <c r="BW41" i="10" s="1"/>
  <c r="BW42"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<sst xmlns="http://schemas.openxmlformats.org/spreadsheetml/2006/main" count="1114" uniqueCount="629">
  <si>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</si>
  <si>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</si>
  <si>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</si>
  <si>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</si>
  <si>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</si>
  <si>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</si>
  <si>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</si>
  <si>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</si>
  <si>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</si>
  <si>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</si>
  <si>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</si>
  <si>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</si>
  <si>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</si>
  <si>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</si>
  <si>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</si>
  <si>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</si>
  <si>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</si>
  <si>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</si>
  <si>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</si>
  <si>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</si>
  <si>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</si>
  <si>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</si>
  <si>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</si>
  <si>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</si>
  <si>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</si>
  <si>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</si>
  <si>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</si>
  <si>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</si>
  <si>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</si>
  <si>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</si>
  <si>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</si>
  <si>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</si>
  <si>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</si>
  <si>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</si>
  <si>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</si>
  <si>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</si>
  <si>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</si>
  <si>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</si>
  <si>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</si>
  <si>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</si>
  <si>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</si>
  <si>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</si>
  <si>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</si>
  <si>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</si>
  <si>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</si>
  <si>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</si>
  <si>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</si>
  <si>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</si>
  <si>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</si>
  <si>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</si>
  <si>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</si>
  <si>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</si>
  <si>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</si>
  <si>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</si>
  <si>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</si>
  <si>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</si>
  <si>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</si>
  <si>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</si>
  <si>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</si>
  <si>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</si>
  <si>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</si>
  <si>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</si>
  <si>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</si>
  <si>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</si>
  <si>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</si>
  <si>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</si>
  <si>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</si>
  <si>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</si>
  <si>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</si>
  <si>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</si>
  <si>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</si>
  <si>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</si>
  <si>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</si>
  <si>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</si>
  <si>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</si>
  <si>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</si>
  <si>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</si>
  <si>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</si>
  <si>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</si>
  <si>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</si>
  <si>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</si>
  <si>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</si>
  <si>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</si>
  <si>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</si>
  <si>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</si>
  <si>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</si>
  <si>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</si>
  <si>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</si>
  <si>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</si>
  <si>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</si>
  <si>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</si>
  <si>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</si>
  <si>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糸魚川市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</si>
  <si>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</si>
  <si>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</si>
  <si>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</si>
  <si>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</si>
  <si>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</si>
  <si>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</si>
  <si>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</si>
  <si>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</si>
  <si>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</si>
  <si>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</si>
  <si>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</si>
  <si>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</si>
  <si>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</si>
  <si>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</si>
  <si>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</si>
  <si>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</si>
  <si>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</si>
  <si>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</si>
  <si>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</si>
  <si>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</si>
  <si>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</si>
  <si>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</si>
  <si>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</si>
  <si>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</si>
  <si>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</si>
  <si>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</si>
  <si>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</si>
  <si>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</si>
  <si>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</si>
  <si>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</si>
  <si>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</si>
  <si>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</si>
  <si>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</si>
  <si>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</si>
  <si>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</si>
  <si>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</si>
  <si>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</si>
  <si>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</si>
  <si>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</si>
  <si>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</si>
  <si>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</si>
  <si>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</si>
  <si>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</si>
  <si>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</si>
  <si>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</si>
  <si>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</si>
  <si>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</si>
  <si>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</si>
  <si>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</si>
  <si>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</si>
  <si>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</si>
  <si>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</si>
  <si>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</si>
  <si>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</si>
  <si>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</si>
  <si>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</si>
  <si>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</si>
  <si>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</si>
  <si>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</si>
  <si>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</si>
  <si>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</si>
  <si>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</si>
  <si>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</si>
  <si>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</si>
  <si>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</si>
  <si>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</si>
  <si>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</si>
  <si>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</si>
  <si>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</si>
  <si>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</si>
  <si>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</si>
  <si>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</si>
  <si>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</si>
  <si>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</si>
  <si>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</si>
  <si>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</si>
  <si>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</si>
  <si>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</si>
  <si>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</si>
  <si>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</si>
  <si>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</si>
  <si>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</si>
  <si>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</si>
  <si>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</si>
  <si>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</si>
  <si>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</si>
  <si>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</si>
  <si>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</si>
  <si>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</si>
  <si>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</si>
  <si>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</si>
  <si>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</si>
  <si>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</si>
  <si>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</si>
  <si>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</si>
  <si>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</si>
  <si>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</si>
  <si>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</si>
  <si>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</si>
  <si>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</si>
  <si>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</si>
  <si>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</si>
  <si>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</si>
  <si>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</si>
  <si>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</si>
  <si>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</si>
  <si>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</si>
  <si>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</si>
  <si>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</si>
  <si>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</si>
  <si>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</si>
  <si>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</si>
  <si>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</si>
  <si>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</si>
  <si>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</si>
  <si>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</si>
  <si>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</si>
  <si>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</si>
  <si>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新潟県糸魚川市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</si>
  <si>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</si>
  <si>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</si>
  <si>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</si>
  <si>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</si>
  <si>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</si>
  <si>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</si>
  <si>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</si>
  <si>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</si>
  <si>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</si>
  <si>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</si>
  <si>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</si>
  <si>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</si>
  <si>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</si>
  <si>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</si>
  <si>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</si>
  <si>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</si>
  <si>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</si>
  <si>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</si>
  <si>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</si>
  <si>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</si>
  <si>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</si>
  <si>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</si>
  <si>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</si>
  <si>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</si>
  <si>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</si>
  <si>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</si>
  <si>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</si>
  <si>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</si>
  <si>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</si>
  <si>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</si>
  <si>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</si>
  <si>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</si>
  <si>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</si>
  <si>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</si>
  <si>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</si>
  <si>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</si>
  <si>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</si>
  <si>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</si>
  <si>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</si>
  <si>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</si>
  <si>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</si>
  <si>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</si>
  <si>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</si>
  <si>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</si>
  <si>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</si>
  <si>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</si>
  <si>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</si>
  <si>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</si>
  <si>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</si>
  <si>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</si>
  <si>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</si>
  <si>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</si>
  <si>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</si>
  <si>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</si>
  <si>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</si>
  <si>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</si>
  <si>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</si>
  <si>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</si>
  <si>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</si>
  <si>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</si>
  <si>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</si>
  <si>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</si>
  <si>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</si>
  <si>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</si>
  <si>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</si>
  <si>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</si>
  <si>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</si>
  <si>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</si>
  <si>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</si>
  <si>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</si>
  <si>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</si>
  <si>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</si>
  <si>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</si>
  <si>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</si>
  <si>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</si>
  <si>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</si>
  <si>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</si>
  <si>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</si>
  <si>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</si>
  <si>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</si>
  <si>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</si>
  <si>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</si>
  <si>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</si>
  <si>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</si>
  <si>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</si>
  <si>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</si>
  <si>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</si>
  <si>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</si>
  <si>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</si>
  <si>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</si>
  <si>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</si>
  <si>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</si>
  <si>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</si>
  <si>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</si>
  <si>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</si>
  <si>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</si>
  <si>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</si>
  <si>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</si>
  <si>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</si>
  <si>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</si>
  <si>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</si>
  <si>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</si>
  <si>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</si>
  <si>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</si>
  <si>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</si>
  <si>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</si>
  <si>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</si>
  <si>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</si>
  <si>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</si>
  <si>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</si>
  <si>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</si>
  <si>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</si>
  <si>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</si>
  <si>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</si>
  <si>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</si>
  <si>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</si>
  <si>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</si>
  <si>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</si>
  <si>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</si>
  <si>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</si>
  <si>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</si>
  <si>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</si>
  <si>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</si>
  <si>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</si>
  <si>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</si>
  <si>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</si>
  <si>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</si>
  <si>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</si>
  <si>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</si>
  <si>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</si>
  <si>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</si>
  <si>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</si>
  <si>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</si>
  <si>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</si>
  <si>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</si>
  <si>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</si>
  <si>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</si>
  <si>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</si>
  <si>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</si>
  <si>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</si>
  <si>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</si>
  <si>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</si>
  <si>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</si>
  <si>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</si>
  <si>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</si>
  <si>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</si>
  <si>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</si>
  <si>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</si>
  <si>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</si>
  <si>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新潟県糸魚川市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</si>
  <si>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</si>
  <si>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</si>
  <si>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</si>
  <si>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</si>
  <si>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</si>
  <si>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</si>
  <si>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</si>
  <si>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</si>
  <si>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</si>
  <si>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</si>
  <si>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</si>
  <si>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</si>
  <si>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</si>
  <si>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</si>
  <si>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</si>
  <si>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</si>
  <si>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</si>
  <si>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</si>
  <si>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</si>
  <si>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</si>
  <si>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有線テレビ事業特別会計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</si>
  <si>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</si>
  <si>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</si>
  <si>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</si>
  <si>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</si>
  <si>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</si>
  <si>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</si>
  <si>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</si>
  <si>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</si>
  <si>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</si>
  <si>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</si>
  <si>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</si>
  <si>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</si>
  <si>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</si>
  <si>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</si>
  <si>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</si>
  <si>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</si>
  <si>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</si>
  <si>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t>
    <phoneticPr fontId="5"/>
  </si>
  <si>
    <t>介護保険事業特別会計</t>
    <phoneticPr fontId="5"/>
  </si>
  <si>
    <t>後期高齢者医療特別会計</t>
    <phoneticPr fontId="5"/>
  </si>
  <si>
    <t>水道事業会計</t>
    <phoneticPr fontId="5"/>
  </si>
  <si>
    <t>法適用企業</t>
    <phoneticPr fontId="5"/>
  </si>
  <si>
    <t>ガス事業会計</t>
    <phoneticPr fontId="5"/>
  </si>
  <si>
    <t>簡易水道事業特別会計</t>
    <phoneticPr fontId="5"/>
  </si>
  <si>
    <t>法非適用企業</t>
    <phoneticPr fontId="5"/>
  </si>
  <si>
    <t>公共下水道事業特別会計</t>
    <phoneticPr fontId="5"/>
  </si>
  <si>
    <t>集落排水・浄化槽事業特別会計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</si>
  <si>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</si>
  <si>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</si>
  <si>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</si>
  <si>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</si>
  <si>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</si>
  <si>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</si>
  <si>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</si>
  <si>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</si>
  <si>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</si>
  <si>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</si>
  <si>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</si>
  <si>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</si>
  <si>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</si>
  <si>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</si>
  <si>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</si>
  <si>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</si>
  <si>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</si>
  <si>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</si>
  <si>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</si>
  <si>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</si>
  <si>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</si>
  <si>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</si>
  <si>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</si>
  <si>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</si>
  <si>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</si>
  <si>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</si>
  <si>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</si>
  <si>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</si>
  <si>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</si>
  <si>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</si>
  <si>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</si>
  <si>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</si>
  <si>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</si>
  <si>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</si>
  <si>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</si>
  <si>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</si>
  <si>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</si>
  <si>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</si>
  <si>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</si>
  <si>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</si>
  <si>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</si>
  <si>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</si>
  <si>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</si>
  <si>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</si>
  <si>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</si>
  <si>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</si>
  <si>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</si>
  <si>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</si>
  <si>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</si>
  <si>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</si>
  <si>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</si>
  <si>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</si>
  <si>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</si>
  <si>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</si>
  <si>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</si>
  <si>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</si>
  <si>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</si>
  <si>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</si>
  <si>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</si>
  <si>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</si>
  <si>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</si>
  <si>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</si>
  <si>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</si>
  <si>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</si>
  <si>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</si>
  <si>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</si>
  <si>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</si>
  <si>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</si>
  <si>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</si>
  <si>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</si>
  <si>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</si>
  <si>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</si>
  <si>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</si>
  <si>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集落排水・浄化槽事業特別会計</t>
    <phoneticPr fontId="5"/>
  </si>
  <si>
    <t>(Ｆ)</t>
    <phoneticPr fontId="5"/>
  </si>
  <si>
    <t>国民健康保険診療所特別会計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</si>
  <si>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</si>
  <si>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</si>
  <si>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</si>
  <si>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</si>
  <si>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</si>
  <si>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</si>
  <si>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</si>
  <si>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</si>
  <si>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</si>
  <si>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</si>
  <si>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</si>
  <si>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</si>
  <si>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</si>
  <si>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</si>
  <si>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</si>
  <si>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</si>
  <si>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</si>
  <si>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</si>
  <si>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</si>
  <si>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</si>
  <si>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</si>
  <si>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</si>
  <si>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</si>
  <si>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</si>
  <si>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</si>
  <si>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</si>
  <si>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</si>
  <si>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</si>
  <si>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</si>
  <si>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</si>
  <si>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</si>
  <si>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</si>
  <si>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</si>
  <si>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</si>
  <si>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</si>
  <si>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</si>
  <si>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</si>
  <si>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</si>
  <si>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</si>
  <si>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</si>
  <si>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</si>
  <si>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</si>
  <si>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</si>
  <si>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</si>
  <si>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</si>
  <si>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</si>
  <si>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</si>
  <si>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</si>
  <si>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</si>
  <si>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</si>
  <si>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</si>
  <si>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</si>
  <si>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</si>
  <si>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</si>
  <si>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</si>
  <si>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</si>
  <si>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</si>
  <si>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</si>
  <si>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</si>
  <si>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</si>
  <si>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</si>
  <si>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</si>
  <si>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</si>
  <si>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</si>
  <si>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</si>
  <si>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</si>
  <si>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</si>
  <si>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</si>
  <si>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</si>
  <si>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</si>
  <si>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</si>
  <si>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</si>
  <si>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</si>
  <si>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</si>
  <si>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</si>
  <si>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</si>
  <si>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</si>
  <si>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</si>
  <si>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</si>
  <si>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</si>
  <si>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</si>
  <si>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</si>
  <si>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</si>
  <si>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</si>
  <si>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</si>
  <si>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</si>
  <si>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</si>
  <si>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</si>
  <si>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</si>
  <si>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2.38</t>
  </si>
  <si>
    <t>▲ 2.31</t>
  </si>
  <si>
    <t>一般会計</t>
  </si>
  <si>
    <t>ガス事業会計</t>
  </si>
  <si>
    <t>水道事業会計</t>
  </si>
  <si>
    <t>国民健康保険事業特別会計</t>
  </si>
  <si>
    <t>公共下水道事業特別会計</t>
  </si>
  <si>
    <t>介護保険事業特別会計</t>
  </si>
  <si>
    <t>簡易水道事業特別会計</t>
  </si>
  <si>
    <t>集落排水・浄化槽事業特別会計</t>
  </si>
  <si>
    <t>その他会計（赤字）</t>
  </si>
  <si>
    <t>その他会計（黒字）</t>
  </si>
  <si>
    <t>-</t>
    <phoneticPr fontId="2"/>
  </si>
  <si>
    <t>-</t>
    <phoneticPr fontId="2"/>
  </si>
  <si>
    <t>-</t>
    <phoneticPr fontId="2"/>
  </si>
  <si>
    <t>新潟県市町村総合事務組合（一般会計)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</si>
  <si>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</si>
  <si>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</si>
  <si>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</si>
  <si>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</si>
  <si>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</si>
  <si>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</si>
  <si>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</si>
  <si>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上越広域伝染病院組合</t>
    <rPh sb="0" eb="2">
      <t>ジョウエツ</t>
    </rPh>
    <rPh sb="2" eb="4">
      <t>コウイキ</t>
    </rPh>
    <rPh sb="4" eb="6">
      <t>デンセン</t>
    </rPh>
    <rPh sb="6" eb="8">
      <t>ビョウイン</t>
    </rPh>
    <rPh sb="8" eb="10">
      <t>クミアイ</t>
    </rPh>
    <phoneticPr fontId="5"/>
  </si>
  <si>
    <t>-</t>
    <phoneticPr fontId="2"/>
  </si>
  <si>
    <t>糸魚川タウンセンター株式会社</t>
    <rPh sb="0" eb="3">
      <t>イトイガワ</t>
    </rPh>
    <rPh sb="10" eb="14">
      <t>カブシキガイシャ</t>
    </rPh>
    <phoneticPr fontId="24"/>
  </si>
  <si>
    <t>株式会社能生町観光物産センター</t>
    <rPh sb="0" eb="1">
      <t>カブ</t>
    </rPh>
    <rPh sb="1" eb="2">
      <t>シキ</t>
    </rPh>
    <rPh sb="2" eb="4">
      <t>カイシャ</t>
    </rPh>
    <rPh sb="4" eb="6">
      <t>ノウ</t>
    </rPh>
    <rPh sb="6" eb="7">
      <t>マチ</t>
    </rPh>
    <rPh sb="7" eb="9">
      <t>カンコウ</t>
    </rPh>
    <rPh sb="9" eb="11">
      <t>ブッサン</t>
    </rPh>
    <phoneticPr fontId="24"/>
  </si>
  <si>
    <t>火打山麓振興株式会社</t>
    <rPh sb="0" eb="1">
      <t>ヒ</t>
    </rPh>
    <rPh sb="1" eb="2">
      <t>ウ</t>
    </rPh>
    <rPh sb="2" eb="4">
      <t>サンロク</t>
    </rPh>
    <rPh sb="4" eb="6">
      <t>シンコウ</t>
    </rPh>
    <rPh sb="6" eb="8">
      <t>カブシキ</t>
    </rPh>
    <rPh sb="8" eb="10">
      <t>カイシャ</t>
    </rPh>
    <phoneticPr fontId="24"/>
  </si>
  <si>
    <t>糸魚川市土地開発公社</t>
    <rPh sb="0" eb="4">
      <t>イ</t>
    </rPh>
    <rPh sb="4" eb="6">
      <t>トチ</t>
    </rPh>
    <rPh sb="6" eb="8">
      <t>カイハツ</t>
    </rPh>
    <rPh sb="8" eb="10">
      <t>コウシャ</t>
    </rPh>
    <phoneticPr fontId="24"/>
  </si>
  <si>
    <t>-</t>
    <phoneticPr fontId="2"/>
  </si>
  <si>
    <t>-</t>
    <phoneticPr fontId="2"/>
  </si>
  <si>
    <t>まちづくり基金</t>
    <rPh sb="5" eb="7">
      <t>キキン</t>
    </rPh>
    <phoneticPr fontId="11"/>
  </si>
  <si>
    <t>職員退職手当基金</t>
    <rPh sb="0" eb="2">
      <t>ショクイン</t>
    </rPh>
    <rPh sb="2" eb="4">
      <t>タイショク</t>
    </rPh>
    <rPh sb="4" eb="6">
      <t>テアテ</t>
    </rPh>
    <rPh sb="6" eb="8">
      <t>キキン</t>
    </rPh>
    <phoneticPr fontId="11"/>
  </si>
  <si>
    <t>環境施設整備基金</t>
    <rPh sb="0" eb="2">
      <t>カンキョウ</t>
    </rPh>
    <rPh sb="2" eb="4">
      <t>シセツ</t>
    </rPh>
    <rPh sb="4" eb="6">
      <t>セイビ</t>
    </rPh>
    <rPh sb="6" eb="8">
      <t>キキン</t>
    </rPh>
    <phoneticPr fontId="11"/>
  </si>
  <si>
    <t>駅北大火復旧復興基金</t>
    <rPh sb="0" eb="1">
      <t>エキ</t>
    </rPh>
    <rPh sb="1" eb="2">
      <t>キタ</t>
    </rPh>
    <rPh sb="2" eb="4">
      <t>タイカ</t>
    </rPh>
    <rPh sb="4" eb="6">
      <t>フッキュウ</t>
    </rPh>
    <rPh sb="6" eb="8">
      <t>フッコウ</t>
    </rPh>
    <rPh sb="8" eb="10">
      <t>キキン</t>
    </rPh>
    <phoneticPr fontId="11"/>
  </si>
  <si>
    <t>ふるさと糸魚川応援基金</t>
    <rPh sb="4" eb="7">
      <t>イトイガワ</t>
    </rPh>
    <rPh sb="7" eb="9">
      <t>オウエン</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</si>
  <si>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</si>
  <si>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</si>
  <si>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</si>
  <si>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1.5％上昇したのは、前年度に比べ標準財政規模が234百万円減少したことによるもので、その要因は合併算定替の縮減に伴う普通交付税の減によるものである。当市は、合併前の1市2町がそれぞれ整備してきた公共施設を引き継いだため、市民1人あたりの総延床面積は全国平均に比べ、過大となっている。当市の人口は減少傾向にあり、現有する公共施設を今後もすべて同規模で更新する場合には、膨大な費用が必要になることから、将来の負担を考え、施設の必要性を十分検討し、更新費用の抑制や平準化を進めていく必要がある。</t>
    <rPh sb="1" eb="3">
      <t>ショウライ</t>
    </rPh>
    <rPh sb="3" eb="5">
      <t>フタン</t>
    </rPh>
    <rPh sb="5" eb="7">
      <t>ヒリツ</t>
    </rPh>
    <rPh sb="12" eb="14">
      <t>ジョウショウ</t>
    </rPh>
    <rPh sb="19" eb="22">
      <t>ゼンネンド</t>
    </rPh>
    <rPh sb="23" eb="24">
      <t>クラ</t>
    </rPh>
    <rPh sb="25" eb="27">
      <t>ヒョウジュン</t>
    </rPh>
    <rPh sb="27" eb="29">
      <t>ザイセイ</t>
    </rPh>
    <rPh sb="29" eb="31">
      <t>キボ</t>
    </rPh>
    <rPh sb="35" eb="38">
      <t>ヒャクマンエン</t>
    </rPh>
    <rPh sb="38" eb="40">
      <t>ゲンショウ</t>
    </rPh>
    <rPh sb="53" eb="55">
      <t>ヨウイン</t>
    </rPh>
    <rPh sb="56" eb="58">
      <t>ガッペイ</t>
    </rPh>
    <rPh sb="58" eb="60">
      <t>サンテイ</t>
    </rPh>
    <rPh sb="60" eb="61">
      <t>タイ</t>
    </rPh>
    <rPh sb="62" eb="64">
      <t>シュクゲン</t>
    </rPh>
    <rPh sb="65" eb="66">
      <t>トモナ</t>
    </rPh>
    <rPh sb="67" eb="69">
      <t>フツウ</t>
    </rPh>
    <rPh sb="69" eb="72">
      <t>コウフゼイ</t>
    </rPh>
    <rPh sb="73" eb="74">
      <t>ゲン</t>
    </rPh>
    <rPh sb="83" eb="85">
      <t>トウシ</t>
    </rPh>
    <rPh sb="87" eb="89">
      <t>ガッペイ</t>
    </rPh>
    <rPh sb="89" eb="90">
      <t>マエ</t>
    </rPh>
    <rPh sb="92" eb="93">
      <t>シ</t>
    </rPh>
    <rPh sb="94" eb="95">
      <t>チョウ</t>
    </rPh>
    <rPh sb="100" eb="102">
      <t>セイビ</t>
    </rPh>
    <rPh sb="106" eb="108">
      <t>コウキョウ</t>
    </rPh>
    <rPh sb="108" eb="110">
      <t>シセツ</t>
    </rPh>
    <rPh sb="111" eb="112">
      <t>ヒ</t>
    </rPh>
    <rPh sb="113" eb="114">
      <t>ツ</t>
    </rPh>
    <rPh sb="119" eb="121">
      <t>シミン</t>
    </rPh>
    <rPh sb="122" eb="123">
      <t>ニン</t>
    </rPh>
    <rPh sb="127" eb="128">
      <t>ソウ</t>
    </rPh>
    <rPh sb="128" eb="129">
      <t>ノ</t>
    </rPh>
    <rPh sb="129" eb="132">
      <t>ユカメンセキ</t>
    </rPh>
    <rPh sb="133" eb="135">
      <t>ゼンコク</t>
    </rPh>
    <rPh sb="135" eb="137">
      <t>ヘイキン</t>
    </rPh>
    <rPh sb="138" eb="139">
      <t>クラ</t>
    </rPh>
    <rPh sb="141" eb="143">
      <t>カダイ</t>
    </rPh>
    <rPh sb="150" eb="152">
      <t>トウシ</t>
    </rPh>
    <rPh sb="153" eb="155">
      <t>ジンコウ</t>
    </rPh>
    <rPh sb="156" eb="158">
      <t>ゲンショウ</t>
    </rPh>
    <rPh sb="158" eb="160">
      <t>ケイコウ</t>
    </rPh>
    <rPh sb="164" eb="166">
      <t>ゲンユウ</t>
    </rPh>
    <rPh sb="168" eb="170">
      <t>コウキョウ</t>
    </rPh>
    <rPh sb="170" eb="172">
      <t>シセツ</t>
    </rPh>
    <rPh sb="173" eb="175">
      <t>コンゴ</t>
    </rPh>
    <rPh sb="179" eb="182">
      <t>ドウキボ</t>
    </rPh>
    <rPh sb="183" eb="185">
      <t>コウシン</t>
    </rPh>
    <rPh sb="187" eb="189">
      <t>バアイ</t>
    </rPh>
    <rPh sb="192" eb="194">
      <t>ボウダイ</t>
    </rPh>
    <rPh sb="195" eb="197">
      <t>ヒヨウ</t>
    </rPh>
    <rPh sb="198" eb="200">
      <t>ヒツヨウ</t>
    </rPh>
    <rPh sb="208" eb="210">
      <t>ショウライ</t>
    </rPh>
    <rPh sb="211" eb="213">
      <t>フタン</t>
    </rPh>
    <rPh sb="214" eb="215">
      <t>カンガ</t>
    </rPh>
    <rPh sb="217" eb="219">
      <t>シセツ</t>
    </rPh>
    <rPh sb="220" eb="223">
      <t>ヒツヨウセイ</t>
    </rPh>
    <rPh sb="224" eb="226">
      <t>ジュウブン</t>
    </rPh>
    <rPh sb="226" eb="228">
      <t>ケントウ</t>
    </rPh>
    <rPh sb="230" eb="232">
      <t>コウシン</t>
    </rPh>
    <rPh sb="232" eb="234">
      <t>ヒヨウ</t>
    </rPh>
    <rPh sb="235" eb="237">
      <t>ヨクセイ</t>
    </rPh>
    <rPh sb="238" eb="241">
      <t>ヘイジュンカ</t>
    </rPh>
    <rPh sb="242" eb="243">
      <t>スス</t>
    </rPh>
    <rPh sb="247" eb="24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</si>
  <si>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</si>
  <si>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</si>
  <si>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</si>
  <si>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</si>
  <si>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</si>
  <si>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</si>
  <si>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</si>
  <si>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</si>
  <si>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平均値を大きく上回るのは、地方債残高が他の団体よりも多いためであるが、地方債の新規発行額が元金償還額を下回る年が続いたことから、比率の改善が続いた。29年度の地方債残高も763百万円の減となったが、標準財政規模が234百万円の減により、比率が悪化した。今後は、次期ごみ処理施設と駅北大火復興の大規模事業のため、地方債の発行が大幅に増加し、地方債現在高は増加に転じることに加え、分母項目である標準財政規模が普通交付税の合併算定替終了に伴い、さらに縮小することから、比率は悪化する見込みである。地方債の発行に当たっては交付税措置の高い地方債を活用するとともに、他の支出の削減による公債費の財源を確保し、計画的な繰上償還により、将来負担の軽減を図る。
</t>
    <rPh sb="18" eb="21">
      <t>チホウサイ</t>
    </rPh>
    <rPh sb="21" eb="23">
      <t>ザンダカ</t>
    </rPh>
    <rPh sb="24" eb="25">
      <t>タ</t>
    </rPh>
    <rPh sb="26" eb="28">
      <t>ダンタイ</t>
    </rPh>
    <rPh sb="31" eb="32">
      <t>オオ</t>
    </rPh>
    <rPh sb="84" eb="87">
      <t>チホウサイ</t>
    </rPh>
    <rPh sb="87" eb="89">
      <t>ザンダカ</t>
    </rPh>
    <rPh sb="93" eb="96">
      <t>ヒャクマンエン</t>
    </rPh>
    <rPh sb="97" eb="98">
      <t>ゲン</t>
    </rPh>
    <rPh sb="114" eb="117">
      <t>ヒャクマンエン</t>
    </rPh>
    <rPh sb="118" eb="119">
      <t>ゲン</t>
    </rPh>
    <rPh sb="207" eb="212">
      <t>フツウコウフゼイ</t>
    </rPh>
    <rPh sb="213" eb="215">
      <t>ガッペイ</t>
    </rPh>
    <rPh sb="215" eb="217">
      <t>サンテイ</t>
    </rPh>
    <rPh sb="217" eb="218">
      <t>ガ</t>
    </rPh>
    <rPh sb="218" eb="220">
      <t>シュウリョウ</t>
    </rPh>
    <rPh sb="221" eb="222">
      <t>トモナ</t>
    </rPh>
    <rPh sb="283" eb="284">
      <t>タ</t>
    </rPh>
    <rPh sb="285" eb="287">
      <t>シシュツ</t>
    </rPh>
    <rPh sb="288" eb="290">
      <t>サクゲン</t>
    </rPh>
    <rPh sb="293" eb="296">
      <t>コウサイヒ</t>
    </rPh>
    <rPh sb="297" eb="299">
      <t>ザイゲン</t>
    </rPh>
    <rPh sb="300" eb="302">
      <t>カクホ</t>
    </rPh>
    <rPh sb="304" eb="307">
      <t>ケイカクテキ</t>
    </rPh>
    <rPh sb="308" eb="310">
      <t>クリアゲ</t>
    </rPh>
    <rPh sb="310" eb="312">
      <t>ショウカン</t>
    </rPh>
    <phoneticPr fontId="5"/>
  </si>
  <si>
    <t>実質公債費比率</t>
    <phoneticPr fontId="5"/>
  </si>
  <si>
    <t>実質公債費比率</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</si>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</sst>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F04B-497C-B72C-936FE2369E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189668</c:v>
                </c:pt>
                <c:pt idx="1">
                  <c:v>177005</c:v>
                </c:pt>
                <c:pt idx="2">
                  <c:v>91532</c:v>
                </c:pt>
                <c:pt idx="3">
                  <c:v>66982</c:v>
                </c:pt>
                <c:pt idx="4">
                  <c:v>78812</c:v>
                </c:pt>
              </c:numCache>
            </c:numRef>
          </c:val>
          <c:smooth val="0"/>
          <c:extLst>
            <c:ext xmlns:c16="http://schemas.microsoft.com/office/drawing/2014/chart" uri="{C3380CC4-5D6E-409C-BE32-E72D297353CC}">
              <c16:uniqueId val="{00000001-F04B-497C-B72C-936FE2369E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9.5299999999999994</c:v>
                </c:pt>
                <c:pt idx="1">
                  <c:v>8.6199999999999992</c:v>
                </c:pt>
                <c:pt idx="2">
                  <c:v>10.68</c:v>
                </c:pt>
                <c:pt idx="3">
                  <c:v>9</c:v>
                </c:pt>
                <c:pt idx="4">
                  <c:v>7.44</c:v>
                </c:pt>
              </c:numCache>
            </c:numRef>
          </c:val>
          <c:extLst>
            <c:ext xmlns:c16="http://schemas.microsoft.com/office/drawing/2014/chart" uri="{C3380CC4-5D6E-409C-BE32-E72D297353CC}">
              <c16:uniqueId val="{00000000-D58F-413D-BE3F-6070962E9E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8.0399999999999991</c:v>
                </c:pt>
                <c:pt idx="1">
                  <c:v>9.18</c:v>
                </c:pt>
                <c:pt idx="2">
                  <c:v>11.59</c:v>
                </c:pt>
                <c:pt idx="3">
                  <c:v>11.1</c:v>
                </c:pt>
                <c:pt idx="4">
                  <c:v>10.64</c:v>
                </c:pt>
              </c:numCache>
            </c:numRef>
          </c:val>
          <c:extLst>
            <c:ext xmlns:c16="http://schemas.microsoft.com/office/drawing/2014/chart" uri="{C3380CC4-5D6E-409C-BE32-E72D297353CC}">
              <c16:uniqueId val="{00000001-D58F-413D-BE3F-6070962E9E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0.59</c:v>
                </c:pt>
                <c:pt idx="1">
                  <c:v>0.38</c:v>
                </c:pt>
                <c:pt idx="2">
                  <c:v>4.46</c:v>
                </c:pt>
                <c:pt idx="3">
                  <c:v>-2.38</c:v>
                </c:pt>
                <c:pt idx="4">
                  <c:v>-2.31</c:v>
                </c:pt>
              </c:numCache>
            </c:numRef>
          </c:val>
          <c:smooth val="0"/>
          <c:extLst>
            <c:ext xmlns:c16="http://schemas.microsoft.com/office/drawing/2014/chart" uri="{C3380CC4-5D6E-409C-BE32-E72D297353CC}">
              <c16:uniqueId val="{00000002-D58F-413D-BE3F-6070962E9E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0.13</c:v>
                </c:pt>
                <c:pt idx="4">
                  <c:v>#N/A</c:v>
                </c:pt>
                <c:pt idx="5">
                  <c:v>0.11</c:v>
                </c:pt>
                <c:pt idx="6">
                  <c:v>#N/A</c:v>
                </c:pt>
                <c:pt idx="7">
                  <c:v>0.09</c:v>
                </c:pt>
                <c:pt idx="8">
                  <c:v>#N/A</c:v>
                </c:pt>
                <c:pt idx="9">
                  <c:v>0.08</c:v>
                </c:pt>
              </c:numCache>
            </c:numRef>
          </c:val>
          <c:extLst>
            <c:ext xmlns:c16="http://schemas.microsoft.com/office/drawing/2014/chart" uri="{C3380CC4-5D6E-409C-BE32-E72D297353CC}">
              <c16:uniqueId val="{00000000-5547-4621-A43D-3D2B8D45E9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47-4621-A43D-3D2B8D45E9A1}"/>
            </c:ext>
          </c:extLst>
        </c:ser>
        <c:ser>
          <c:idx val="2"/>
          <c:order val="2"/>
          <c:tx>
            <c:strRef>
              <c:f>データシート!$A$29</c:f>
              <c:strCache>
                <c:ptCount val="1"/>
                <c:pt idx="0">
                  <c:v>集落排水・浄化槽事業特別会計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2-5547-4621-A43D-3D2B8D45E9A1}"/>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0.68</c:v>
                </c:pt>
              </c:numCache>
            </c:numRef>
          </c:val>
          <c:extLst>
            <c:ext xmlns:c16="http://schemas.microsoft.com/office/drawing/2014/chart" uri="{C3380CC4-5D6E-409C-BE32-E72D297353CC}">
              <c16:uniqueId val="{00000003-5547-4621-A43D-3D2B8D45E9A1}"/>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1.3</c:v>
                </c:pt>
                <c:pt idx="2">
                  <c:v>#N/A</c:v>
                </c:pt>
                <c:pt idx="3">
                  <c:v>1.94</c:v>
                </c:pt>
                <c:pt idx="4">
                  <c:v>#N/A</c:v>
                </c:pt>
                <c:pt idx="5">
                  <c:v>1.58</c:v>
                </c:pt>
                <c:pt idx="6">
                  <c:v>#N/A</c:v>
                </c:pt>
                <c:pt idx="7">
                  <c:v>2.5299999999999998</c:v>
                </c:pt>
                <c:pt idx="8">
                  <c:v>#N/A</c:v>
                </c:pt>
                <c:pt idx="9">
                  <c:v>1.01</c:v>
                </c:pt>
              </c:numCache>
            </c:numRef>
          </c:val>
          <c:extLst>
            <c:ext xmlns:c16="http://schemas.microsoft.com/office/drawing/2014/chart" uri="{C3380CC4-5D6E-409C-BE32-E72D297353CC}">
              <c16:uniqueId val="{00000004-5547-4621-A43D-3D2B8D45E9A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3</c:v>
                </c:pt>
              </c:numCache>
            </c:numRef>
          </c:val>
          <c:extLst>
            <c:ext xmlns:c16="http://schemas.microsoft.com/office/drawing/2014/chart" uri="{C3380CC4-5D6E-409C-BE32-E72D297353CC}">
              <c16:uniqueId val="{00000005-5547-4621-A43D-3D2B8D45E9A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0.41</c:v>
                </c:pt>
                <c:pt idx="4">
                  <c:v>#N/A</c:v>
                </c:pt>
                <c:pt idx="5">
                  <c:v>0.78</c:v>
                </c:pt>
                <c:pt idx="6">
                  <c:v>#N/A</c:v>
                </c:pt>
                <c:pt idx="7">
                  <c:v>1.86</c:v>
                </c:pt>
                <c:pt idx="8">
                  <c:v>#N/A</c:v>
                </c:pt>
                <c:pt idx="9">
                  <c:v>3.23</c:v>
                </c:pt>
              </c:numCache>
            </c:numRef>
          </c:val>
          <c:extLst>
            <c:ext xmlns:c16="http://schemas.microsoft.com/office/drawing/2014/chart" uri="{C3380CC4-5D6E-409C-BE32-E72D297353CC}">
              <c16:uniqueId val="{00000006-5547-4621-A43D-3D2B8D45E9A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3.38</c:v>
                </c:pt>
                <c:pt idx="2">
                  <c:v>#N/A</c:v>
                </c:pt>
                <c:pt idx="3">
                  <c:v>3.82</c:v>
                </c:pt>
                <c:pt idx="4">
                  <c:v>#N/A</c:v>
                </c:pt>
                <c:pt idx="5">
                  <c:v>3.72</c:v>
                </c:pt>
                <c:pt idx="6">
                  <c:v>#N/A</c:v>
                </c:pt>
                <c:pt idx="7">
                  <c:v>3.73</c:v>
                </c:pt>
                <c:pt idx="8">
                  <c:v>#N/A</c:v>
                </c:pt>
                <c:pt idx="9">
                  <c:v>3.55</c:v>
                </c:pt>
              </c:numCache>
            </c:numRef>
          </c:val>
          <c:extLst>
            <c:ext xmlns:c16="http://schemas.microsoft.com/office/drawing/2014/chart" uri="{C3380CC4-5D6E-409C-BE32-E72D297353CC}">
              <c16:uniqueId val="{00000007-5547-4621-A43D-3D2B8D45E9A1}"/>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c:v>
                </c:pt>
                <c:pt idx="2">
                  <c:v>#N/A</c:v>
                </c:pt>
                <c:pt idx="3">
                  <c:v>6.12</c:v>
                </c:pt>
                <c:pt idx="4">
                  <c:v>#N/A</c:v>
                </c:pt>
                <c:pt idx="5">
                  <c:v>5.88</c:v>
                </c:pt>
                <c:pt idx="6">
                  <c:v>#N/A</c:v>
                </c:pt>
                <c:pt idx="7">
                  <c:v>7.13</c:v>
                </c:pt>
                <c:pt idx="8">
                  <c:v>#N/A</c:v>
                </c:pt>
                <c:pt idx="9">
                  <c:v>7.13</c:v>
                </c:pt>
              </c:numCache>
            </c:numRef>
          </c:val>
          <c:extLst>
            <c:ext xmlns:c16="http://schemas.microsoft.com/office/drawing/2014/chart" uri="{C3380CC4-5D6E-409C-BE32-E72D297353CC}">
              <c16:uniqueId val="{00000008-5547-4621-A43D-3D2B8D45E9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9.36</c:v>
                </c:pt>
                <c:pt idx="2">
                  <c:v>#N/A</c:v>
                </c:pt>
                <c:pt idx="3">
                  <c:v>8.48</c:v>
                </c:pt>
                <c:pt idx="4">
                  <c:v>#N/A</c:v>
                </c:pt>
                <c:pt idx="5">
                  <c:v>10.58</c:v>
                </c:pt>
                <c:pt idx="6">
                  <c:v>#N/A</c:v>
                </c:pt>
                <c:pt idx="7">
                  <c:v>8.9600000000000009</c:v>
                </c:pt>
                <c:pt idx="8">
                  <c:v>#N/A</c:v>
                </c:pt>
                <c:pt idx="9">
                  <c:v>7.4</c:v>
                </c:pt>
              </c:numCache>
            </c:numRef>
          </c:val>
          <c:extLst>
            <c:ext xmlns:c16="http://schemas.microsoft.com/office/drawing/2014/chart" uri="{C3380CC4-5D6E-409C-BE32-E72D297353CC}">
              <c16:uniqueId val="{00000009-5547-4621-A43D-3D2B8D45E9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3820</c:v>
                </c:pt>
                <c:pt idx="5">
                  <c:v>4046</c:v>
                </c:pt>
                <c:pt idx="8">
                  <c:v>4013</c:v>
                </c:pt>
                <c:pt idx="11">
                  <c:v>3989</c:v>
                </c:pt>
                <c:pt idx="14">
                  <c:v>3927</c:v>
                </c:pt>
              </c:numCache>
            </c:numRef>
          </c:val>
          <c:extLst>
            <c:ext xmlns:c16="http://schemas.microsoft.com/office/drawing/2014/chart" uri="{C3380CC4-5D6E-409C-BE32-E72D297353CC}">
              <c16:uniqueId val="{00000000-A673-477C-87CF-E7B1DFB279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73-477C-87CF-E7B1DFB279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36</c:v>
                </c:pt>
                <c:pt idx="3">
                  <c:v>34</c:v>
                </c:pt>
                <c:pt idx="6">
                  <c:v>34</c:v>
                </c:pt>
                <c:pt idx="9">
                  <c:v>18</c:v>
                </c:pt>
                <c:pt idx="12">
                  <c:v>18</c:v>
                </c:pt>
              </c:numCache>
            </c:numRef>
          </c:val>
          <c:extLst>
            <c:ext xmlns:c16="http://schemas.microsoft.com/office/drawing/2014/chart" uri="{C3380CC4-5D6E-409C-BE32-E72D297353CC}">
              <c16:uniqueId val="{00000002-A673-477C-87CF-E7B1DFB279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3-A673-477C-87CF-E7B1DFB279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1362</c:v>
                </c:pt>
                <c:pt idx="3">
                  <c:v>1421</c:v>
                </c:pt>
                <c:pt idx="6">
                  <c:v>1286</c:v>
                </c:pt>
                <c:pt idx="9">
                  <c:v>1490</c:v>
                </c:pt>
                <c:pt idx="12">
                  <c:v>1333</c:v>
                </c:pt>
              </c:numCache>
            </c:numRef>
          </c:val>
          <c:extLst>
            <c:ext xmlns:c16="http://schemas.microsoft.com/office/drawing/2014/chart" uri="{C3380CC4-5D6E-409C-BE32-E72D297353CC}">
              <c16:uniqueId val="{00000004-A673-477C-87CF-E7B1DFB279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73-477C-87CF-E7B1DFB279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73-477C-87CF-E7B1DFB279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4175</c:v>
                </c:pt>
                <c:pt idx="3">
                  <c:v>4303</c:v>
                </c:pt>
                <c:pt idx="6">
                  <c:v>4269</c:v>
                </c:pt>
                <c:pt idx="9">
                  <c:v>4180</c:v>
                </c:pt>
                <c:pt idx="12">
                  <c:v>4200</c:v>
                </c:pt>
              </c:numCache>
            </c:numRef>
          </c:val>
          <c:extLst>
            <c:ext xmlns:c16="http://schemas.microsoft.com/office/drawing/2014/chart" uri="{C3380CC4-5D6E-409C-BE32-E72D297353CC}">
              <c16:uniqueId val="{00000007-A673-477C-87CF-E7B1DFB279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1763</c:v>
                </c:pt>
                <c:pt idx="2">
                  <c:v>#N/A</c:v>
                </c:pt>
                <c:pt idx="3">
                  <c:v>#N/A</c:v>
                </c:pt>
                <c:pt idx="4">
                  <c:v>1722</c:v>
                </c:pt>
                <c:pt idx="5">
                  <c:v>#N/A</c:v>
                </c:pt>
                <c:pt idx="6">
                  <c:v>#N/A</c:v>
                </c:pt>
                <c:pt idx="7">
                  <c:v>1586</c:v>
                </c:pt>
                <c:pt idx="8">
                  <c:v>#N/A</c:v>
                </c:pt>
                <c:pt idx="9">
                  <c:v>#N/A</c:v>
                </c:pt>
                <c:pt idx="10">
                  <c:v>1709</c:v>
                </c:pt>
                <c:pt idx="11">
                  <c:v>#N/A</c:v>
                </c:pt>
                <c:pt idx="12">
                  <c:v>#N/A</c:v>
                </c:pt>
                <c:pt idx="13">
                  <c:v>1634</c:v>
                </c:pt>
                <c:pt idx="14">
                  <c:v>#N/A</c:v>
                </c:pt>
              </c:numCache>
            </c:numRef>
          </c:val>
          <c:smooth val="0"/>
          <c:extLst>
            <c:ext xmlns:c16="http://schemas.microsoft.com/office/drawing/2014/chart" uri="{C3380CC4-5D6E-409C-BE32-E72D297353CC}">
              <c16:uniqueId val="{00000008-A673-477C-87CF-E7B1DFB279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36682</c:v>
                </c:pt>
                <c:pt idx="5">
                  <c:v>38696</c:v>
                </c:pt>
                <c:pt idx="8">
                  <c:v>38068</c:v>
                </c:pt>
                <c:pt idx="11">
                  <c:v>37192</c:v>
                </c:pt>
                <c:pt idx="14">
                  <c:v>36607</c:v>
                </c:pt>
              </c:numCache>
            </c:numRef>
          </c:val>
          <c:extLst>
            <c:ext xmlns:c16="http://schemas.microsoft.com/office/drawing/2014/chart" uri="{C3380CC4-5D6E-409C-BE32-E72D297353CC}">
              <c16:uniqueId val="{00000000-B71C-4CE1-981E-08D6752479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2882</c:v>
                </c:pt>
                <c:pt idx="5">
                  <c:v>2632</c:v>
                </c:pt>
                <c:pt idx="8">
                  <c:v>2515</c:v>
                </c:pt>
                <c:pt idx="11">
                  <c:v>2453</c:v>
                </c:pt>
                <c:pt idx="14">
                  <c:v>2540</c:v>
                </c:pt>
              </c:numCache>
            </c:numRef>
          </c:val>
          <c:extLst>
            <c:ext xmlns:c16="http://schemas.microsoft.com/office/drawing/2014/chart" uri="{C3380CC4-5D6E-409C-BE32-E72D297353CC}">
              <c16:uniqueId val="{00000001-B71C-4CE1-981E-08D6752479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6079</c:v>
                </c:pt>
                <c:pt idx="5">
                  <c:v>5536</c:v>
                </c:pt>
                <c:pt idx="8">
                  <c:v>6648</c:v>
                </c:pt>
                <c:pt idx="11">
                  <c:v>7537</c:v>
                </c:pt>
                <c:pt idx="14">
                  <c:v>7305</c:v>
                </c:pt>
              </c:numCache>
            </c:numRef>
          </c:val>
          <c:extLst>
            <c:ext xmlns:c16="http://schemas.microsoft.com/office/drawing/2014/chart" uri="{C3380CC4-5D6E-409C-BE32-E72D297353CC}">
              <c16:uniqueId val="{00000002-B71C-4CE1-981E-08D6752479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1C-4CE1-981E-08D6752479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1C-4CE1-981E-08D6752479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1C-4CE1-981E-08D6752479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4403</c:v>
                </c:pt>
                <c:pt idx="3">
                  <c:v>4191</c:v>
                </c:pt>
                <c:pt idx="6">
                  <c:v>4190</c:v>
                </c:pt>
                <c:pt idx="9">
                  <c:v>4236</c:v>
                </c:pt>
                <c:pt idx="12">
                  <c:v>4251</c:v>
                </c:pt>
              </c:numCache>
            </c:numRef>
          </c:val>
          <c:extLst>
            <c:ext xmlns:c16="http://schemas.microsoft.com/office/drawing/2014/chart" uri="{C3380CC4-5D6E-409C-BE32-E72D297353CC}">
              <c16:uniqueId val="{00000006-B71C-4CE1-981E-08D6752479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71C-4CE1-981E-08D6752479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15258</c:v>
                </c:pt>
                <c:pt idx="3">
                  <c:v>14871</c:v>
                </c:pt>
                <c:pt idx="6">
                  <c:v>13932</c:v>
                </c:pt>
                <c:pt idx="9">
                  <c:v>13767</c:v>
                </c:pt>
                <c:pt idx="12">
                  <c:v>13806</c:v>
                </c:pt>
              </c:numCache>
            </c:numRef>
          </c:val>
          <c:extLst>
            <c:ext xmlns:c16="http://schemas.microsoft.com/office/drawing/2014/chart" uri="{C3380CC4-5D6E-409C-BE32-E72D297353CC}">
              <c16:uniqueId val="{00000008-B71C-4CE1-981E-08D6752479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127</c:v>
                </c:pt>
                <c:pt idx="3">
                  <c:v>96</c:v>
                </c:pt>
                <c:pt idx="6">
                  <c:v>63</c:v>
                </c:pt>
                <c:pt idx="9">
                  <c:v>36</c:v>
                </c:pt>
                <c:pt idx="12">
                  <c:v>18</c:v>
                </c:pt>
              </c:numCache>
            </c:numRef>
          </c:val>
          <c:extLst>
            <c:ext xmlns:c16="http://schemas.microsoft.com/office/drawing/2014/chart" uri="{C3380CC4-5D6E-409C-BE32-E72D297353CC}">
              <c16:uniqueId val="{00000009-B71C-4CE1-981E-08D6752479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41040</c:v>
                </c:pt>
                <c:pt idx="3">
                  <c:v>42202</c:v>
                </c:pt>
                <c:pt idx="6">
                  <c:v>41596</c:v>
                </c:pt>
                <c:pt idx="9">
                  <c:v>40473</c:v>
                </c:pt>
                <c:pt idx="12">
                  <c:v>39710</c:v>
                </c:pt>
              </c:numCache>
            </c:numRef>
          </c:val>
          <c:extLst>
            <c:ext xmlns:c16="http://schemas.microsoft.com/office/drawing/2014/chart" uri="{C3380CC4-5D6E-409C-BE32-E72D297353CC}">
              <c16:uniqueId val="{0000000A-B71C-4CE1-981E-08D6752479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15185</c:v>
                </c:pt>
                <c:pt idx="2">
                  <c:v>#N/A</c:v>
                </c:pt>
                <c:pt idx="3">
                  <c:v>#N/A</c:v>
                </c:pt>
                <c:pt idx="4">
                  <c:v>14495</c:v>
                </c:pt>
                <c:pt idx="5">
                  <c:v>#N/A</c:v>
                </c:pt>
                <c:pt idx="6">
                  <c:v>#N/A</c:v>
                </c:pt>
                <c:pt idx="7">
                  <c:v>12549</c:v>
                </c:pt>
                <c:pt idx="8">
                  <c:v>#N/A</c:v>
                </c:pt>
                <c:pt idx="9">
                  <c:v>#N/A</c:v>
                </c:pt>
                <c:pt idx="10">
                  <c:v>11330</c:v>
                </c:pt>
                <c:pt idx="11">
                  <c:v>#N/A</c:v>
                </c:pt>
                <c:pt idx="12">
                  <c:v>#N/A</c:v>
                </c:pt>
                <c:pt idx="13">
                  <c:v>11331</c:v>
                </c:pt>
                <c:pt idx="14">
                  <c:v>#N/A</c:v>
                </c:pt>
              </c:numCache>
            </c:numRef>
          </c:val>
          <c:smooth val="0"/>
          <c:extLst>
            <c:ext xmlns:c16="http://schemas.microsoft.com/office/drawing/2014/chart" uri="{C3380CC4-5D6E-409C-BE32-E72D297353CC}">
              <c16:uniqueId val="{0000000B-B71C-4CE1-981E-08D6752479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1924</c:v>
                </c:pt>
                <c:pt idx="1">
                  <c:v>1825</c:v>
                </c:pt>
                <c:pt idx="2">
                  <c:v>1725</c:v>
                </c:pt>
              </c:numCache>
            </c:numRef>
          </c:val>
          <c:extLst>
            <c:ext xmlns:c16="http://schemas.microsoft.com/office/drawing/2014/chart" uri="{C3380CC4-5D6E-409C-BE32-E72D297353CC}">
              <c16:uniqueId val="{00000000-BF73-49D2-92E1-18D13AC5FE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1391</c:v>
                </c:pt>
                <c:pt idx="1">
                  <c:v>1391</c:v>
                </c:pt>
                <c:pt idx="2">
                  <c:v>1391</c:v>
                </c:pt>
              </c:numCache>
            </c:numRef>
          </c:val>
          <c:extLst>
            <c:ext xmlns:c16="http://schemas.microsoft.com/office/drawing/2014/chart" uri="{C3380CC4-5D6E-409C-BE32-E72D297353CC}">
              <c16:uniqueId val="{00000001-BF73-49D2-92E1-18D13AC5FE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4674</c:v>
                </c:pt>
                <c:pt idx="1">
                  <c:v>5417</c:v>
                </c:pt>
                <c:pt idx="2">
                  <c:v>5165</c:v>
                </c:pt>
              </c:numCache>
            </c:numRef>
          </c:val>
          <c:extLst>
            <c:ext xmlns:c16="http://schemas.microsoft.com/office/drawing/2014/chart" uri="{C3380CC4-5D6E-409C-BE32-E72D297353CC}">
              <c16:uniqueId val="{00000002-BF73-49D2-92E1-18D13AC5FE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{D3AE5BA0-3EF3-468B-B08F-FF4ACA9F4FAF}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E08-486B-9B18-C16BCB09EF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{7B6DD360-EBA2-4CB0-B5B1-E014535D0DE7}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08-486B-9B18-C16BCB09EF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{CD91D456-D9AA-4A2D-A7E1-4554064BF68C}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08-486B-9B18-C16BCB09EF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{9A3882DF-BE67-46EE-B498-1CC72EAE62DE}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08-486B-9B18-C16BCB09EF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{44C121BC-8798-4857-90BB-97231B5A8403}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08-486B-9B18-C16BCB09EFF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{92D670F3-C4C0-40BC-9C9B-26DD0E320BF1}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E08-486B-9B18-C16BCB09EFF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{110D3497-62D5-4ED3-A88F-5302A48FE2FF}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E08-486B-9B18-C16BCB09EFF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{8F2E26E9-3388-451D-9B24-4AEFEB550F02}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E08-486B-9B18-C16BCB09EFF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{23B795EB-62D2-4A34-B430-21E07FF791FA}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E08-486B-9B18-C16BCB09EF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58.2</c:v>
                </c:pt>
                <c:pt idx="32">
                  <c:v>59.5</c:v>
                </c:pt>
              </c:numCache>
            </c:numRef>
          </c:xVal>
          <c:yVal>
            <c:numRef>
              <c:f>公会計指標分析・財政指標組合せ分析表!$BP$51:$DC$51</c:f>
              <c:numCache>
                <c:formatCode>#,##0.0;"▲ "#,##0.0</c:formatCode>
                <c:ptCount val="40"/>
                <c:pt idx="24">
                  <c:v>88.5</c:v>
                </c:pt>
                <c:pt idx="32">
                  <c:v>90</c:v>
                </c:pt>
              </c:numCache>
            </c:numRef>
          </c:yVal>
          <c:smooth val="0"/>
          <c:extLst>
            <c:ext xmlns:c16="http://schemas.microsoft.com/office/drawing/2014/chart" uri="{C3380CC4-5D6E-409C-BE32-E72D297353CC}">
              <c16:uniqueId val="{00000009-8E08-486B-9B18-C16BCB09EF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{8D647B06-BF77-47BC-905B-5A30F1C48E07}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E08-486B-9B18-C16BCB09EF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{1FCFCA4E-1BF5-45F1-B3AA-AD9970F48F5E}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08-486B-9B18-C16BCB09EF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{B0C68D51-AD0B-4509-B920-F1CD49440EBC}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08-486B-9B18-C16BCB09EF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{953D1A9B-02DA-45EB-8FB8-745ACA87238E}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08-486B-9B18-C16BCB09EF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{837289E1-2A3D-4E1F-94D4-029702409779}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08-486B-9B18-C16BCB09EFF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{5E730D19-9341-4C06-BCFB-A98CE593B1E2}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E08-486B-9B18-C16BCB09EFF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{0C340488-787E-46FD-9263-AE450F93A52C}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E08-486B-9B18-C16BCB09EFF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{2926D150-A970-4E01-B989-822A61A196FC}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E08-486B-9B18-C16BCB09EFF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{7E894E74-1408-488B-ADDA-B216D6DBE131}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E08-486B-9B18-C16BCB09EF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55.2</c:v>
                </c:pt>
              </c:numCache>
            </c:numRef>
          </c:xVal>
          <c:yVal>
            <c:numRef>
              <c:f>公会計指標分析・財政指標組合せ分析表!$BP$55:$DC$55</c:f>
              <c:numCache>
                <c:formatCode>#,##0.0;"▲ "#,##0.0</c:formatCode>
                <c:ptCount val="40"/>
                <c:pt idx="24">
                  <c:v>52.3</c:v>
                </c:pt>
                <c:pt idx="32">
                  <c:v>55.4</c:v>
                </c:pt>
              </c:numCache>
            </c:numRef>
          </c:yVal>
          <c:smooth val="0"/>
          <c:extLst>
            <c:ext xmlns:c16="http://schemas.microsoft.com/office/drawing/2014/chart" uri="{C3380CC4-5D6E-409C-BE32-E72D297353CC}">
              <c16:uniqueId val="{00000013-8E08-486B-9B18-C16BCB09EFF0}"/>
            </c:ext>
          </c:extLst>
        </c:ser>
        <c:dLbls>
          <c:showLegendKey val="0"/>
          <c:showVal val="1"/>
          <c:showCatName val="0"/>
          <c:showSerName val="0"/>
          <c:showPercent val="0"/>
          <c:showBubbleSize val="0"/>
        </c:dLbls>
        <c:axId val="46179840"/>
        <c:axId val="46181760"/>
      </c:scatterChart>
      <c:valAx>
        <c:axId val="46179840"/>
        <c:scaling>
          <c:orientation val="minMax"/>
          <c:max val="59.9"/>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7"/>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{E0B222CD-54CF-45D7-B059-2F0E4FEA36CB}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B19-46B9-823B-49381A0C46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{FED25040-0E92-40E2-AC54-AC8825AD3265}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19-46B9-823B-49381A0C46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{ABC135FE-D7B3-4150-B3D5-138C2CE2495E}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19-46B9-823B-49381A0C46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{A0F80611-94C7-4F72-BA1A-FF605270A280}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19-46B9-823B-49381A0C46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{8D0FDFD5-9A93-47A6-9AAD-4933F82EE518}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19-46B9-823B-49381A0C462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{9A8C2DC1-A196-4D39-B28E-6844E8E9A96C}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B19-46B9-823B-49381A0C462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{D2227F0C-C122-403F-8B71-C8CE72EF4CD2}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B19-46B9-823B-49381A0C4622}"/>
                </c:ext>
              </c:extLst>
            </c:dLbl>
            <c:dLbl>
              <c:idx val="24"/>
              <c:layout>
                <c:manualLayout>
                  <c:x val="-2.6883948345417619E-2"/>
                  <c:y val="-5.045235758168157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{D5E8922E-3996-4D3A-ADFF-448007F06DE1}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B19-46B9-823B-49381A0C4622}"/>
                </c:ext>
              </c:extLst>
            </c:dLbl>
            <c:dLbl>
              <c:idx val="32"/>
              <c:layout>
                <c:manualLayout>
                  <c:x val="-3.6512034892803649E-2"/>
                  <c:y val="-7.438093659390632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{A578A578-AF55-4A40-B99E-13EDBA6565B0}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B19-46B9-823B-49381A0C46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13.5</c:v>
                </c:pt>
                <c:pt idx="16">
                  <c:v>13</c:v>
                </c:pt>
                <c:pt idx="24">
                  <c:v>12.9</c:v>
                </c:pt>
                <c:pt idx="32">
                  <c:v>12.8</c:v>
                </c:pt>
              </c:numCache>
            </c:numRef>
          </c:xVal>
          <c:yVal>
            <c:numRef>
              <c:f>公会計指標分析・財政指標組合せ分析表!$BP$73:$DC$73</c:f>
              <c:numCache>
                <c:formatCode>#,##0.0;"▲ "#,##0.0</c:formatCode>
                <c:ptCount val="40"/>
                <c:pt idx="0">
                  <c:v>116.6</c:v>
                </c:pt>
                <c:pt idx="8">
                  <c:v>112.2</c:v>
                </c:pt>
                <c:pt idx="16">
                  <c:v>97</c:v>
                </c:pt>
                <c:pt idx="24">
                  <c:v>88.5</c:v>
                </c:pt>
                <c:pt idx="32">
                  <c:v>90</c:v>
                </c:pt>
              </c:numCache>
            </c:numRef>
          </c:yVal>
          <c:smooth val="0"/>
          <c:extLst>
            <c:ext xmlns:c16="http://schemas.microsoft.com/office/drawing/2014/chart" uri="{C3380CC4-5D6E-409C-BE32-E72D297353CC}">
              <c16:uniqueId val="{00000009-AB19-46B9-823B-49381A0C46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{340D2C69-B3FB-4BD5-82AA-03FB02203B02}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B19-46B9-823B-49381A0C46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{DAD594E8-C58D-40DD-83E0-7C7E12CA36B7}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19-46B9-823B-49381A0C46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{3BBE7063-2B7B-49B2-AC24-E39DA8DA5F76}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19-46B9-823B-49381A0C46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{F64B3DF5-48E5-4141-91E4-0C0954C887E0}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19-46B9-823B-49381A0C46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{89EECA4B-36A9-495A-861A-DD90B88E300A}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19-46B9-823B-49381A0C462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{24D1DB3C-1000-4289-9CA8-FD4347891746}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B19-46B9-823B-49381A0C462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{1BE95453-7A68-4E8C-9589-321CCD86B6F9}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B19-46B9-823B-49381A0C462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{60DC67F8-7332-4CBD-A18F-3D8CAAEBC9FC}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B19-46B9-823B-49381A0C462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{A39B09F9-833F-44D6-83FD-75CFCF951C9F}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B19-46B9-823B-49381A0C46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AB19-46B9-823B-49381A0C4622}"/>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8"/>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新市建設計画事業、北陸新幹線建設に伴う糸魚川駅周辺整備事業、公共施設の耐震化等により、公債費は平成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年度をピークに増加した。　一方、交付税算入率の高い合併特例債や臨時財政対策債の割合が多いため、算入公債費も増加していることから比率は改善傾向で推移してきた。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今後は合併算定替終了に伴う標準財政規模の縮小や、次期ごみ処理施設と駅北大火復興の大規模事業のため、元利償還金は増加し、比率は悪化すると見込まれる。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地方債の新規発行を抑制するほか、公債費が後年度に過度の負担とならないよう長期的な財政計画をたて、公債費の年度間の平準化及び繰上償還を行っていく。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新市建設計画事業、北陸新幹線建設に伴う糸魚川駅周辺整備事業、公共施設の耐震化等により地方債現在高の上昇が平成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年度まで続いた。一方で、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使用料の改定により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下水道事業を主とする公営企業債等繰入見込額は、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徐々にではあるが、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減少傾向にある。　</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今後は合併算定替終了に伴う標準財政規模の縮小や、次期ごみ処理施設と駅北大火復興の大規模事業のため、地方債現在高は増加し、比率は悪化すると見込まれる。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地方債新規発行の抑制とともに、充当可能基金の増加に取り組み、将来負担の軽減を図る。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新潟県糸魚川市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固定資産税等の増収により、財政調整基金に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億円積み立てた一方、合併算定替の縮減や大雨災害の発生等により、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億円取り崩したこと、また、全国から集まった寄附金・支援金を原資に駅北大火復旧復興基金に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億円積み立てた一方、復旧復興事業に着手したことから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百万取り崩したこと等により、基金全体としては、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次期ごみ処理施設の建設や大火の復旧復興の進捗を図ることや地方債の繰上償還による将来負担の軽減を図るため、基金残高は減少傾向にある。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・まちづくり基金：</a:t>
          </a:r>
          <a:r>
            <a:rPr lang="ja-JP" altLang="en-US" sz="1400">
              <a:effectLst/>
              <a:latin typeface="ＭＳ Ｐゴシック" panose="020B0600070205080204" pitchFamily="50" charset="-128"/>
              <a:ea typeface="ＭＳ Ｐゴシック" panose="020B0600070205080204" pitchFamily="50" charset="-128"/>
            </a:rPr>
            <a:t>本市の一体性の速やかな確立を図るため又は均衡ある発展に資するために行う公共的施設の整備事業等に充てる。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・環境施設整備基金：</a:t>
          </a:r>
          <a:r>
            <a:rPr lang="ja-JP" altLang="en-US" sz="1400">
              <a:effectLst/>
              <a:latin typeface="ＭＳ Ｐゴシック" panose="020B0600070205080204" pitchFamily="50" charset="-128"/>
              <a:ea typeface="ＭＳ Ｐゴシック" panose="020B0600070205080204" pitchFamily="50" charset="-128"/>
            </a:rPr>
            <a:t>一般廃棄物及び産業廃棄物の処理施設並びにこれらに関連する施設の整備に要する費用に充てる。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・駅北大火復旧復興基金：</a:t>
          </a:r>
          <a:r>
            <a:rPr lang="ja-JP" altLang="en-US" sz="1400">
              <a:effectLst/>
              <a:latin typeface="ＭＳ Ｐゴシック" panose="020B0600070205080204" pitchFamily="50" charset="-128"/>
              <a:ea typeface="ＭＳ Ｐゴシック" panose="020B0600070205080204" pitchFamily="50" charset="-128"/>
            </a:rPr>
            <a:t>駅北大火による被災者支援及び復旧・復興に要する費用に充てる。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・ふるさと糸魚川応援基金：</a:t>
          </a:r>
          <a:r>
            <a:rPr lang="ja-JP" altLang="en-US" sz="1400">
              <a:effectLst/>
              <a:latin typeface="ＭＳ Ｐゴシック" panose="020B0600070205080204" pitchFamily="50" charset="-128"/>
              <a:ea typeface="ＭＳ Ｐゴシック" panose="020B0600070205080204" pitchFamily="50" charset="-128"/>
            </a:rPr>
            <a:t>ふるさと糸魚川応援寄附金制度において、寄附者の指定した事業に要する費用に充てる。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・環境施設整備基金：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次期ごみ処理施設、次期一般廃棄物最終処分場整備のため、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・駅北大火復旧復興基金：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駅北大火による被災者支援及び復旧・復興</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のため、</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96</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ふるさと糸魚川応援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en-US" sz="1400">
              <a:effectLst/>
              <a:latin typeface="ＭＳ Ｐゴシック" panose="020B0600070205080204" pitchFamily="50" charset="-128"/>
              <a:ea typeface="ＭＳ Ｐゴシック" panose="020B0600070205080204" pitchFamily="50" charset="-128"/>
            </a:rPr>
            <a:t>寄附者の指定した事業に要する費用に充てるため、</a:t>
          </a:r>
          <a:r>
            <a:rPr lang="en-US" altLang="ja-JP" sz="1400">
              <a:effectLst/>
              <a:latin typeface="ＭＳ Ｐゴシック" panose="020B0600070205080204" pitchFamily="50" charset="-128"/>
              <a:ea typeface="ＭＳ Ｐゴシック" panose="020B0600070205080204" pitchFamily="50" charset="-128"/>
            </a:rPr>
            <a:t>72</a:t>
          </a:r>
          <a:r>
            <a:rPr lang="ja-JP" altLang="en-US" sz="1400">
              <a:effectLst/>
              <a:latin typeface="ＭＳ Ｐゴシック" panose="020B0600070205080204" pitchFamily="50" charset="-128"/>
              <a:ea typeface="ＭＳ Ｐゴシック" panose="020B0600070205080204" pitchFamily="50" charset="-128"/>
            </a:rPr>
            <a:t>百万円取り崩し、寄附金</a:t>
          </a:r>
          <a:r>
            <a:rPr lang="en-US" altLang="ja-JP" sz="1400">
              <a:effectLst/>
              <a:latin typeface="ＭＳ Ｐゴシック" panose="020B0600070205080204" pitchFamily="50" charset="-128"/>
              <a:ea typeface="ＭＳ Ｐゴシック" panose="020B0600070205080204" pitchFamily="50" charset="-128"/>
            </a:rPr>
            <a:t>93</a:t>
          </a:r>
          <a:r>
            <a:rPr lang="ja-JP" altLang="en-US" sz="1400">
              <a:effectLst/>
              <a:latin typeface="ＭＳ Ｐゴシック" panose="020B0600070205080204" pitchFamily="50" charset="-128"/>
              <a:ea typeface="ＭＳ Ｐゴシック" panose="020B0600070205080204" pitchFamily="50" charset="-128"/>
            </a:rPr>
            <a:t>百万円を積み立てた</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・環境施設整備基金、駅北大火復旧復興基金：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次期ごみ処理施設の建設や大火の復旧復興の進捗を図るため、基金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を取り崩す予定。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・まちづくり基金：合併前に整備した施設の老朽化が進んでいることから、公共施設等総合管理指針に基づき、施設の集約化・複合化を進めるため、基金を取り崩す予定。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・ふるさと糸魚川応援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駅北大火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被災後、多額のふるさと納税を積み立てており、今後</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寄附者の指定した事業に</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充てる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ため、順次基金を取り崩す予定。</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固定資産税等の増収により、財政調整基金に</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円積み立てた</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一方、被災地</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の復旧復興や大雨災害による災害復旧、大雪による除排雪経費の増に伴い、</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億円を取り崩し</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20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財政調整基金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の残高</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は、景気動向による市民法人税の変動や災害への備えのため、</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過去の実績等を踏まえ、</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標準財政規模の約</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程度となるよう、積立</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額を維持す</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ること</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を目標</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としている</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ここ数年は、基金の運用利息のみ積み立てている。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次期ごみ処理施設の建設</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等により、健全化判断比率の悪化が予想されることから、基金を取り崩し、</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地方債の繰上償還による将来負担の軽減を図る</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予定である</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43,678
43,356
746.24
29,822,448
28,229,133
1,205,600
16,210,884
39,709,743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％上昇し、全国平均を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％上回っている。具体的には、</a:t>
          </a:r>
          <a:r>
            <a:rPr kumimoji="1" lang="ja-JP" altLang="en-US" sz="1100">
              <a:latin typeface="ＭＳ Ｐゴシック" panose="020B0600070205080204" pitchFamily="50" charset="-128"/>
              <a:ea typeface="ＭＳ Ｐゴシック" panose="020B0600070205080204" pitchFamily="50" charset="-128"/>
            </a:rPr>
            <a:t>有形固定資産額は</a:t>
          </a:r>
          <a:r>
            <a:rPr kumimoji="1" lang="en-US" altLang="ja-JP" sz="1100">
              <a:latin typeface="ＭＳ Ｐゴシック" panose="020B0600070205080204" pitchFamily="50" charset="-128"/>
              <a:ea typeface="ＭＳ Ｐゴシック" panose="020B0600070205080204" pitchFamily="50" charset="-128"/>
            </a:rPr>
            <a:t>303,612</a:t>
          </a:r>
          <a:r>
            <a:rPr kumimoji="1" lang="ja-JP" altLang="en-US" sz="1100">
              <a:latin typeface="ＭＳ Ｐゴシック" panose="020B0600070205080204" pitchFamily="50" charset="-128"/>
              <a:ea typeface="ＭＳ Ｐゴシック" panose="020B0600070205080204" pitchFamily="50" charset="-128"/>
            </a:rPr>
            <a:t>百万円で、前年より</a:t>
          </a:r>
          <a:r>
            <a:rPr kumimoji="1" lang="en-US" altLang="ja-JP" sz="1100">
              <a:latin typeface="ＭＳ Ｐゴシック" panose="020B0600070205080204" pitchFamily="50" charset="-128"/>
              <a:ea typeface="ＭＳ Ｐゴシック" panose="020B0600070205080204" pitchFamily="50" charset="-128"/>
            </a:rPr>
            <a:t>195</a:t>
          </a:r>
          <a:r>
            <a:rPr kumimoji="1" lang="ja-JP" altLang="en-US" sz="1100">
              <a:latin typeface="ＭＳ Ｐゴシック" panose="020B0600070205080204" pitchFamily="50" charset="-128"/>
              <a:ea typeface="ＭＳ Ｐゴシック" panose="020B0600070205080204" pitchFamily="50" charset="-128"/>
            </a:rPr>
            <a:t>百万円の増となったが、減価償却累計額は</a:t>
          </a:r>
          <a:r>
            <a:rPr kumimoji="1" lang="en-US" altLang="ja-JP" sz="1100">
              <a:latin typeface="ＭＳ Ｐゴシック" panose="020B0600070205080204" pitchFamily="50" charset="-128"/>
              <a:ea typeface="ＭＳ Ｐゴシック" panose="020B0600070205080204" pitchFamily="50" charset="-128"/>
            </a:rPr>
            <a:t>180,597</a:t>
          </a:r>
          <a:r>
            <a:rPr kumimoji="1" lang="ja-JP" altLang="en-US" sz="1100">
              <a:latin typeface="ＭＳ Ｐゴシック" panose="020B0600070205080204" pitchFamily="50" charset="-128"/>
              <a:ea typeface="ＭＳ Ｐゴシック" panose="020B0600070205080204" pitchFamily="50" charset="-128"/>
            </a:rPr>
            <a:t>百万円で、前年より</a:t>
          </a:r>
          <a:r>
            <a:rPr kumimoji="1" lang="en-US" altLang="ja-JP" sz="1100">
              <a:latin typeface="ＭＳ Ｐゴシック" panose="020B0600070205080204" pitchFamily="50" charset="-128"/>
              <a:ea typeface="ＭＳ Ｐゴシック" panose="020B0600070205080204" pitchFamily="50" charset="-128"/>
            </a:rPr>
            <a:t>4,042</a:t>
          </a:r>
          <a:r>
            <a:rPr kumimoji="1" lang="ja-JP" altLang="en-US" sz="1100">
              <a:latin typeface="ＭＳ Ｐゴシック" panose="020B0600070205080204" pitchFamily="50" charset="-128"/>
              <a:ea typeface="ＭＳ Ｐゴシック" panose="020B0600070205080204" pitchFamily="50" charset="-128"/>
            </a:rPr>
            <a:t>百万円の増となってい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今後も減価償却額の増加額が、有形固定資産の増加額を上回っていくことから、公共施設等総合管理指針に基づき、施設の必要性を十分検討し、コスト削減や利用率の向上を図る。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67733</xdr:rowOff>
    </xdr:from>
    <xdr:to>
      <xdr:col>23</xdr:col>
      <xdr:colOff>136525</xdr:colOff>
      <xdr:row>28</xdr:row>
      <xdr:rowOff>169333</xdr:rowOff>
    </xdr:to>
    <xdr:sp macro="" textlink="">
      <xdr:nvSpPr>
        <xdr:cNvPr id="78" name="楕円 77"/>
        <xdr:cNvSpPr/>
      </xdr:nvSpPr>
      <xdr:spPr>
        <a:xfrm>
          <a:off x="47117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90610</xdr:rowOff>
    </xdr:from>
    <xdr:ext cx="405111" cy="259045"/>
    <xdr:sp macro="" textlink="">
      <xdr:nvSpPr>
        <xdr:cNvPr id="79" name="有形固定資産減価償却率該当値テキスト"/>
        <xdr:cNvSpPr txBox="1"/>
      </xdr:nvSpPr>
      <xdr:spPr>
        <a:xfrm>
          <a:off x="4813300" y="5491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114512</xdr:rowOff>
    </xdr:from>
    <xdr:to>
      <xdr:col>19</xdr:col>
      <xdr:colOff>187325</xdr:colOff>
      <xdr:row>29</xdr:row>
      <xdr:rowOff>44662</xdr:rowOff>
    </xdr:to>
    <xdr:sp macro="" textlink="">
      <xdr:nvSpPr>
        <xdr:cNvPr id="80" name="楕円 79"/>
        <xdr:cNvSpPr/>
      </xdr:nvSpPr>
      <xdr:spPr>
        <a:xfrm>
          <a:off x="4000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118533</xdr:rowOff>
    </xdr:from>
    <xdr:to>
      <xdr:col>23</xdr:col>
      <xdr:colOff>85725</xdr:colOff>
      <xdr:row>28</xdr:row>
      <xdr:rowOff>165312</xdr:rowOff>
    </xdr:to>
    <xdr:cxnSp macro="">
      <xdr:nvCxnSpPr>
        <xdr:cNvPr id="81" name="直線コネクタ 80"/>
        <xdr:cNvCxnSpPr/>
      </xdr:nvCxnSpPr>
      <xdr:spPr>
        <a:xfrm flipV="1">
          <a:off x="4051300" y="569065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2"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3"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61189</xdr:rowOff>
    </xdr:from>
    <xdr:ext cx="405111" cy="259045"/>
    <xdr:sp macro="" textlink="">
      <xdr:nvSpPr>
        <xdr:cNvPr id="84" name="n_1mainValue有形固定資産減価償却率"/>
        <xdr:cNvSpPr txBox="1"/>
      </xdr:nvSpPr>
      <xdr:spPr>
        <a:xfrm>
          <a:off x="38360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債務償還可能年数は類似団体内平均値及び全国平均値を上回っており、その要因は経常一般財源に対し、地方債残高等の将来負担額が多いためである。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市町合併以降、地方債残高は減少傾向にあるが、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次期ごみ処理施設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と駅北大火復興の大規模事業のため、地方債の発行が大幅に増加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合併算定替の縮小に伴う普通交付税の減により、経常一般財源は減少し、債務償還能力は低下する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今後、地方債の計画的な繰上償還や経常経費の削減により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、将来負担の軽減を図る。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1"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18597</xdr:rowOff>
    </xdr:from>
    <xdr:to>
      <xdr:col>76</xdr:col>
      <xdr:colOff>73025</xdr:colOff>
      <xdr:row>31</xdr:row>
      <xdr:rowOff>120197</xdr:rowOff>
    </xdr:to>
    <xdr:sp macro="" textlink="">
      <xdr:nvSpPr>
        <xdr:cNvPr id="128" name="楕円 127"/>
        <xdr:cNvSpPr/>
      </xdr:nvSpPr>
      <xdr:spPr>
        <a:xfrm>
          <a:off x="147447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41474</xdr:rowOff>
    </xdr:from>
    <xdr:ext cx="340478" cy="259045"/>
    <xdr:sp macro="" textlink="">
      <xdr:nvSpPr>
        <xdr:cNvPr id="129" name="債務償還可能年数該当値テキスト"/>
        <xdr:cNvSpPr txBox="1"/>
      </xdr:nvSpPr>
      <xdr:spPr>
        <a:xfrm>
          <a:off x="14846300" y="5956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43,678
43,356
746.24
29,822,448
28,229,133
1,205,600
16,210,884
39,709,743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69" name="楕円 68"/>
        <xdr:cNvSpPr/>
      </xdr:nvSpPr>
      <xdr:spPr>
        <a:xfrm>
          <a:off x="4584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70" name="【道路】&#10;有形固定資産減価償却率該当値テキスト"/>
        <xdr:cNvSpPr txBox="1"/>
      </xdr:nvSpPr>
      <xdr:spPr>
        <a:xfrm>
          <a:off x="4673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53975</xdr:rowOff>
    </xdr:from>
    <xdr:to>
      <xdr:col>20</xdr:col>
      <xdr:colOff>38100</xdr:colOff>
      <xdr:row>35</xdr:row>
      <xdr:rowOff>155575</xdr:rowOff>
    </xdr:to>
    <xdr:sp macro="" textlink="">
      <xdr:nvSpPr>
        <xdr:cNvPr id="71" name="楕円 70"/>
        <xdr:cNvSpPr/>
      </xdr:nvSpPr>
      <xdr:spPr>
        <a:xfrm>
          <a:off x="3746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76200</xdr:rowOff>
    </xdr:from>
    <xdr:to>
      <xdr:col>24</xdr:col>
      <xdr:colOff>63500</xdr:colOff>
      <xdr:row>35</xdr:row>
      <xdr:rowOff>104775</xdr:rowOff>
    </xdr:to>
    <xdr:cxnSp macro="">
      <xdr:nvCxnSpPr>
        <xdr:cNvPr id="72" name="直線コネクタ 71"/>
        <xdr:cNvCxnSpPr/>
      </xdr:nvCxnSpPr>
      <xdr:spPr>
        <a:xfrm flipV="1">
          <a:off x="3797300" y="60769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3"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4"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652</xdr:rowOff>
    </xdr:from>
    <xdr:ext cx="405111" cy="259045"/>
    <xdr:sp macro="" textlink="">
      <xdr:nvSpPr>
        <xdr:cNvPr id="75" name="n_1mainValue【道路】&#10;有形固定資産減価償却率"/>
        <xdr:cNvSpPr txBox="1"/>
      </xdr:nvSpPr>
      <xdr:spPr>
        <a:xfrm>
          <a:off x="35820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36220</xdr:rowOff>
    </xdr:from>
    <xdr:to>
      <xdr:col>55</xdr:col>
      <xdr:colOff>50800</xdr:colOff>
      <xdr:row>35</xdr:row>
      <xdr:rowOff>137820</xdr:rowOff>
    </xdr:to>
    <xdr:sp macro="" textlink="">
      <xdr:nvSpPr>
        <xdr:cNvPr id="113" name="楕円 112"/>
        <xdr:cNvSpPr/>
      </xdr:nvSpPr>
      <xdr:spPr>
        <a:xfrm>
          <a:off x="10426700" y="60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59097</xdr:rowOff>
    </xdr:from>
    <xdr:ext cx="534377" cy="259045"/>
    <xdr:sp macro="" textlink="">
      <xdr:nvSpPr>
        <xdr:cNvPr id="114" name="【道路】&#10;一人当たり延長該当値テキスト"/>
        <xdr:cNvSpPr txBox="1"/>
      </xdr:nvSpPr>
      <xdr:spPr>
        <a:xfrm>
          <a:off x="10515600" y="58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57099</xdr:rowOff>
    </xdr:from>
    <xdr:to>
      <xdr:col>50</xdr:col>
      <xdr:colOff>165100</xdr:colOff>
      <xdr:row>35</xdr:row>
      <xdr:rowOff>158699</xdr:rowOff>
    </xdr:to>
    <xdr:sp macro="" textlink="">
      <xdr:nvSpPr>
        <xdr:cNvPr id="115" name="楕円 114"/>
        <xdr:cNvSpPr/>
      </xdr:nvSpPr>
      <xdr:spPr>
        <a:xfrm>
          <a:off x="9588500" y="60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87020</xdr:rowOff>
    </xdr:from>
    <xdr:to>
      <xdr:col>55</xdr:col>
      <xdr:colOff>0</xdr:colOff>
      <xdr:row>35</xdr:row>
      <xdr:rowOff>107899</xdr:rowOff>
    </xdr:to>
    <xdr:cxnSp macro="">
      <xdr:nvCxnSpPr>
        <xdr:cNvPr id="116" name="直線コネクタ 115"/>
        <xdr:cNvCxnSpPr/>
      </xdr:nvCxnSpPr>
      <xdr:spPr>
        <a:xfrm flipV="1">
          <a:off x="9639300" y="6087770"/>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17"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8"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3776</xdr:rowOff>
    </xdr:from>
    <xdr:ext cx="534377" cy="259045"/>
    <xdr:sp macro="" textlink="">
      <xdr:nvSpPr>
        <xdr:cNvPr id="119" name="n_1mainValue【道路】&#10;一人当たり延長"/>
        <xdr:cNvSpPr txBox="1"/>
      </xdr:nvSpPr>
      <xdr:spPr>
        <a:xfrm>
          <a:off x="9359411" y="58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0"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59" name="楕円 158"/>
        <xdr:cNvSpPr/>
      </xdr:nvSpPr>
      <xdr:spPr>
        <a:xfrm>
          <a:off x="4584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28864</xdr:rowOff>
    </xdr:from>
    <xdr:ext cx="405111" cy="259045"/>
    <xdr:sp macro="" textlink="">
      <xdr:nvSpPr>
        <xdr:cNvPr id="160" name="【橋りょう・トンネル】&#10;有形固定資産減価償却率該当値テキスト"/>
        <xdr:cNvSpPr txBox="1"/>
      </xdr:nvSpPr>
      <xdr:spPr>
        <a:xfrm>
          <a:off x="4673600"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61" name="楕円 160"/>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127363</xdr:rowOff>
    </xdr:to>
    <xdr:cxnSp macro="">
      <xdr:nvCxnSpPr>
        <xdr:cNvPr id="162" name="直線コネクタ 161"/>
        <xdr:cNvCxnSpPr/>
      </xdr:nvCxnSpPr>
      <xdr:spPr>
        <a:xfrm flipV="1">
          <a:off x="3797300" y="103882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63"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165" name="n_1mainValue【橋りょう・トンネル】&#10;有形固定資産減価償却率"/>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194"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70335</xdr:rowOff>
    </xdr:from>
    <xdr:to>
      <xdr:col>55</xdr:col>
      <xdr:colOff>50800</xdr:colOff>
      <xdr:row>63</xdr:row>
      <xdr:rowOff>485</xdr:rowOff>
    </xdr:to>
    <xdr:sp macro="" textlink="">
      <xdr:nvSpPr>
        <xdr:cNvPr id="203" name="楕円 202"/>
        <xdr:cNvSpPr/>
      </xdr:nvSpPr>
      <xdr:spPr>
        <a:xfrm>
          <a:off x="10426700" y="107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48762</xdr:rowOff>
    </xdr:from>
    <xdr:ext cx="599010" cy="259045"/>
    <xdr:sp macro="" textlink="">
      <xdr:nvSpPr>
        <xdr:cNvPr id="204" name="【橋りょう・トンネル】&#10;一人当たり有形固定資産（償却資産）額該当値テキスト"/>
        <xdr:cNvSpPr txBox="1"/>
      </xdr:nvSpPr>
      <xdr:spPr>
        <a:xfrm>
          <a:off x="10515600" y="1067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75299</xdr:rowOff>
    </xdr:from>
    <xdr:to>
      <xdr:col>50</xdr:col>
      <xdr:colOff>165100</xdr:colOff>
      <xdr:row>63</xdr:row>
      <xdr:rowOff>5449</xdr:rowOff>
    </xdr:to>
    <xdr:sp macro="" textlink="">
      <xdr:nvSpPr>
        <xdr:cNvPr id="205" name="楕円 204"/>
        <xdr:cNvSpPr/>
      </xdr:nvSpPr>
      <xdr:spPr>
        <a:xfrm>
          <a:off x="9588500" y="107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121135</xdr:rowOff>
    </xdr:from>
    <xdr:to>
      <xdr:col>55</xdr:col>
      <xdr:colOff>0</xdr:colOff>
      <xdr:row>62</xdr:row>
      <xdr:rowOff>126099</xdr:rowOff>
    </xdr:to>
    <xdr:cxnSp macro="">
      <xdr:nvCxnSpPr>
        <xdr:cNvPr id="206" name="直線コネクタ 205"/>
        <xdr:cNvCxnSpPr/>
      </xdr:nvCxnSpPr>
      <xdr:spPr>
        <a:xfrm flipV="1">
          <a:off x="9639300" y="10751035"/>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07"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8"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168026</xdr:rowOff>
    </xdr:from>
    <xdr:ext cx="599010" cy="259045"/>
    <xdr:sp macro="" textlink="">
      <xdr:nvSpPr>
        <xdr:cNvPr id="209" name="n_1mainValue【橋りょう・トンネル】&#10;一人当たり有形固定資産（償却資産）額"/>
        <xdr:cNvSpPr txBox="1"/>
      </xdr:nvSpPr>
      <xdr:spPr>
        <a:xfrm>
          <a:off x="9327095" y="1079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39"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48" name="楕円 247"/>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64788</xdr:rowOff>
    </xdr:from>
    <xdr:ext cx="405111" cy="259045"/>
    <xdr:sp macro="" textlink="">
      <xdr:nvSpPr>
        <xdr:cNvPr id="249" name="【公営住宅】&#10;有形固定資産減価償却率該当値テキスト"/>
        <xdr:cNvSpPr txBox="1"/>
      </xdr:nvSpPr>
      <xdr:spPr>
        <a:xfrm>
          <a:off x="4673600"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250" name="楕円 249"/>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7620</xdr:rowOff>
    </xdr:to>
    <xdr:cxnSp macro="">
      <xdr:nvCxnSpPr>
        <xdr:cNvPr id="251" name="直線コネクタ 250"/>
        <xdr:cNvCxnSpPr/>
      </xdr:nvCxnSpPr>
      <xdr:spPr>
        <a:xfrm flipV="1">
          <a:off x="3797300" y="14196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52"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3"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49547</xdr:rowOff>
    </xdr:from>
    <xdr:ext cx="405111" cy="259045"/>
    <xdr:sp macro="" textlink="">
      <xdr:nvSpPr>
        <xdr:cNvPr id="254" name="n_1main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83"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47498</xdr:rowOff>
    </xdr:from>
    <xdr:to>
      <xdr:col>55</xdr:col>
      <xdr:colOff>50800</xdr:colOff>
      <xdr:row>83</xdr:row>
      <xdr:rowOff>149098</xdr:rowOff>
    </xdr:to>
    <xdr:sp macro="" textlink="">
      <xdr:nvSpPr>
        <xdr:cNvPr id="292" name="楕円 291"/>
        <xdr:cNvSpPr/>
      </xdr:nvSpPr>
      <xdr:spPr>
        <a:xfrm>
          <a:off x="10426700" y="142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25925</xdr:rowOff>
    </xdr:from>
    <xdr:ext cx="469744" cy="259045"/>
    <xdr:sp macro="" textlink="">
      <xdr:nvSpPr>
        <xdr:cNvPr id="293" name="【公営住宅】&#10;一人当たり面積該当値テキスト"/>
        <xdr:cNvSpPr txBox="1"/>
      </xdr:nvSpPr>
      <xdr:spPr>
        <a:xfrm>
          <a:off x="10515600" y="142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294" name="楕円 293"/>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98298</xdr:rowOff>
    </xdr:from>
    <xdr:to>
      <xdr:col>55</xdr:col>
      <xdr:colOff>0</xdr:colOff>
      <xdr:row>83</xdr:row>
      <xdr:rowOff>106680</xdr:rowOff>
    </xdr:to>
    <xdr:cxnSp macro="">
      <xdr:nvCxnSpPr>
        <xdr:cNvPr id="295" name="直線コネクタ 294"/>
        <xdr:cNvCxnSpPr/>
      </xdr:nvCxnSpPr>
      <xdr:spPr>
        <a:xfrm flipV="1">
          <a:off x="9639300" y="1432864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6"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7"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148607</xdr:rowOff>
    </xdr:from>
    <xdr:ext cx="469744" cy="259045"/>
    <xdr:sp macro="" textlink="">
      <xdr:nvSpPr>
        <xdr:cNvPr id="298" name="n_1mainValue【公営住宅】&#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9" name="テキスト ボックス 30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0" name="直線コネクタ 30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1" name="テキスト ボックス 31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2" name="直線コネクタ 31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3" name="テキスト ボックス 31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4" name="直線コネクタ 31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5" name="テキスト ボックス 31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6" name="直線コネクタ 31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7" name="テキスト ボックス 31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8" name="直線コネクタ 31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9" name="テキスト ボックス 31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23" name="直線コネクタ 322"/>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24"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25" name="直線コネクタ 324"/>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26"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27" name="直線コネクタ 326"/>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28" name="【港湾・漁港】&#10;有形固定資産減価償却率平均値テキスト"/>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29" name="フローチャート: 判断 328"/>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30" name="フローチャート: 判断 329"/>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31" name="フローチャート: 判断 330"/>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59689</xdr:rowOff>
    </xdr:from>
    <xdr:to>
      <xdr:col>24</xdr:col>
      <xdr:colOff>114300</xdr:colOff>
      <xdr:row>100</xdr:row>
      <xdr:rowOff>161289</xdr:rowOff>
    </xdr:to>
    <xdr:sp macro="" textlink="">
      <xdr:nvSpPr>
        <xdr:cNvPr id="337" name="楕円 336"/>
        <xdr:cNvSpPr/>
      </xdr:nvSpPr>
      <xdr:spPr>
        <a:xfrm>
          <a:off x="4584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12716</xdr:rowOff>
    </xdr:from>
    <xdr:ext cx="405111" cy="259045"/>
    <xdr:sp macro="" textlink="">
      <xdr:nvSpPr>
        <xdr:cNvPr id="338" name="【港湾・漁港】&#10;有形固定資産減価償却率該当値テキスト"/>
        <xdr:cNvSpPr txBox="1"/>
      </xdr:nvSpPr>
      <xdr:spPr>
        <a:xfrm>
          <a:off x="4673600" y="1715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39" name="楕円 338"/>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110489</xdr:rowOff>
    </xdr:to>
    <xdr:cxnSp macro="">
      <xdr:nvCxnSpPr>
        <xdr:cNvPr id="340" name="直線コネクタ 339"/>
        <xdr:cNvCxnSpPr/>
      </xdr:nvCxnSpPr>
      <xdr:spPr>
        <a:xfrm>
          <a:off x="3797300" y="171450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139082</xdr:rowOff>
    </xdr:from>
    <xdr:ext cx="405111" cy="259045"/>
    <xdr:sp macro="" textlink="">
      <xdr:nvSpPr>
        <xdr:cNvPr id="341" name="n_1aveValue【港湾・漁港】&#10;有形固定資産減価償却率"/>
        <xdr:cNvSpPr txBox="1"/>
      </xdr:nvSpPr>
      <xdr:spPr>
        <a:xfrm>
          <a:off x="3582044" y="1745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118763</xdr:rowOff>
    </xdr:from>
    <xdr:ext cx="405111" cy="259045"/>
    <xdr:sp macro="" textlink="">
      <xdr:nvSpPr>
        <xdr:cNvPr id="342" name="n_2aveValue【港湾・漁港】&#10;有形固定資産減価償却率"/>
        <xdr:cNvSpPr txBox="1"/>
      </xdr:nvSpPr>
      <xdr:spPr>
        <a:xfrm>
          <a:off x="2705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43" name="n_1mainValue【港湾・漁港】&#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5" name="テキスト ボックス 35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7" name="テキスト ボックス 35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9" name="テキスト ボックス 35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1" name="テキスト ボックス 36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3" name="テキスト ボックス 36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5" name="テキスト ボックス 36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7" name="テキスト ボックス 36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69" name="直線コネクタ 368"/>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70"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71" name="直線コネクタ 370"/>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72"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73" name="直線コネクタ 372"/>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20251</xdr:rowOff>
    </xdr:from>
    <xdr:ext cx="599010" cy="259045"/>
    <xdr:sp macro="" textlink="">
      <xdr:nvSpPr>
        <xdr:cNvPr id="374" name="【港湾・漁港】&#10;一人当たり有形固定資産（償却資産）額平均値テキスト"/>
        <xdr:cNvSpPr txBox="1"/>
      </xdr:nvSpPr>
      <xdr:spPr>
        <a:xfrm>
          <a:off x="10515600" y="18193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75" name="フローチャート: 判断 374"/>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76" name="フローチャート: 判断 375"/>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77" name="フローチャート: 判断 376"/>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70030</xdr:rowOff>
    </xdr:from>
    <xdr:to>
      <xdr:col>55</xdr:col>
      <xdr:colOff>50800</xdr:colOff>
      <xdr:row>109</xdr:row>
      <xdr:rowOff>180</xdr:rowOff>
    </xdr:to>
    <xdr:sp macro="" textlink="">
      <xdr:nvSpPr>
        <xdr:cNvPr id="383" name="楕円 382"/>
        <xdr:cNvSpPr/>
      </xdr:nvSpPr>
      <xdr:spPr>
        <a:xfrm>
          <a:off x="10426700" y="185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156407</xdr:rowOff>
    </xdr:from>
    <xdr:ext cx="534377" cy="259045"/>
    <xdr:sp macro="" textlink="">
      <xdr:nvSpPr>
        <xdr:cNvPr id="384" name="【港湾・漁港】&#10;一人当たり有形固定資産（償却資産）額該当値テキスト"/>
        <xdr:cNvSpPr txBox="1"/>
      </xdr:nvSpPr>
      <xdr:spPr>
        <a:xfrm>
          <a:off x="10515600" y="1850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76338</xdr:rowOff>
    </xdr:from>
    <xdr:to>
      <xdr:col>50</xdr:col>
      <xdr:colOff>165100</xdr:colOff>
      <xdr:row>109</xdr:row>
      <xdr:rowOff>6488</xdr:rowOff>
    </xdr:to>
    <xdr:sp macro="" textlink="">
      <xdr:nvSpPr>
        <xdr:cNvPr id="385" name="楕円 384"/>
        <xdr:cNvSpPr/>
      </xdr:nvSpPr>
      <xdr:spPr>
        <a:xfrm>
          <a:off x="9588500" y="185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120830</xdr:rowOff>
    </xdr:from>
    <xdr:to>
      <xdr:col>55</xdr:col>
      <xdr:colOff>0</xdr:colOff>
      <xdr:row>108</xdr:row>
      <xdr:rowOff>127138</xdr:rowOff>
    </xdr:to>
    <xdr:cxnSp macro="">
      <xdr:nvCxnSpPr>
        <xdr:cNvPr id="386" name="直線コネクタ 385"/>
        <xdr:cNvCxnSpPr/>
      </xdr:nvCxnSpPr>
      <xdr:spPr>
        <a:xfrm flipV="1">
          <a:off x="9639300" y="18637430"/>
          <a:ext cx="8382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16552</xdr:rowOff>
    </xdr:from>
    <xdr:ext cx="599010" cy="259045"/>
    <xdr:sp macro="" textlink="">
      <xdr:nvSpPr>
        <xdr:cNvPr id="387" name="n_1aveValue【港湾・漁港】&#10;一人当たり有形固定資産（償却資産）額"/>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388" name="n_2aveValue【港湾・漁港】&#10;一人当たり有形固定資産（償却資産）額"/>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169065</xdr:rowOff>
    </xdr:from>
    <xdr:ext cx="534377" cy="259045"/>
    <xdr:sp macro="" textlink="">
      <xdr:nvSpPr>
        <xdr:cNvPr id="389" name="n_1mainValue【港湾・漁港】&#10;一人当たり有形固定資産（償却資産）額"/>
        <xdr:cNvSpPr txBox="1"/>
      </xdr:nvSpPr>
      <xdr:spPr>
        <a:xfrm>
          <a:off x="9359411" y="186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15" name="直線コネクタ 414"/>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16"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7" name="直線コネクタ 416"/>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9" name="直線コネクタ 41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0"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1" name="フローチャート: 判断 42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22" name="フローチャート: 判断 421"/>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3" name="フローチャート: 判断 422"/>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44994</xdr:rowOff>
    </xdr:from>
    <xdr:to>
      <xdr:col>85</xdr:col>
      <xdr:colOff>177800</xdr:colOff>
      <xdr:row>36</xdr:row>
      <xdr:rowOff>146594</xdr:rowOff>
    </xdr:to>
    <xdr:sp macro="" textlink="">
      <xdr:nvSpPr>
        <xdr:cNvPr id="429" name="楕円 428"/>
        <xdr:cNvSpPr/>
      </xdr:nvSpPr>
      <xdr:spPr>
        <a:xfrm>
          <a:off x="16268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67871</xdr:rowOff>
    </xdr:from>
    <xdr:ext cx="405111" cy="259045"/>
    <xdr:sp macro="" textlink="">
      <xdr:nvSpPr>
        <xdr:cNvPr id="430" name="【認定こども園・幼稚園・保育所】&#10;有形固定資産減価償却率該当値テキスト"/>
        <xdr:cNvSpPr txBox="1"/>
      </xdr:nvSpPr>
      <xdr:spPr>
        <a:xfrm>
          <a:off x="1635760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31" name="楕円 430"/>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36</xdr:row>
      <xdr:rowOff>149678</xdr:rowOff>
    </xdr:to>
    <xdr:cxnSp macro="">
      <xdr:nvCxnSpPr>
        <xdr:cNvPr id="432" name="直線コネクタ 431"/>
        <xdr:cNvCxnSpPr/>
      </xdr:nvCxnSpPr>
      <xdr:spPr>
        <a:xfrm flipV="1">
          <a:off x="15481300" y="6267994"/>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33"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34"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435" name="n_1mainValue【認定こども園・幼稚園・保育所】&#10;有形固定資産減価償却率"/>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6" name="直線コネクタ 44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7" name="テキスト ボックス 44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8" name="直線コネクタ 44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9" name="テキスト ボックス 44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0" name="直線コネクタ 44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1" name="テキスト ボックス 45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2" name="直線コネクタ 45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3" name="テキスト ボックス 45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4" name="直線コネクタ 45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5" name="テキスト ボックス 45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6" name="直線コネクタ 45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7" name="テキスト ボックス 45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61" name="直線コネクタ 460"/>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62"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63" name="直線コネクタ 462"/>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64"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65" name="直線コネクタ 464"/>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66"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67" name="フローチャート: 判断 466"/>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68" name="フローチャート: 判断 467"/>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69" name="フローチャート: 判断 468"/>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120106</xdr:rowOff>
    </xdr:from>
    <xdr:to>
      <xdr:col>116</xdr:col>
      <xdr:colOff>114300</xdr:colOff>
      <xdr:row>39</xdr:row>
      <xdr:rowOff>50256</xdr:rowOff>
    </xdr:to>
    <xdr:sp macro="" textlink="">
      <xdr:nvSpPr>
        <xdr:cNvPr id="475" name="楕円 474"/>
        <xdr:cNvSpPr/>
      </xdr:nvSpPr>
      <xdr:spPr>
        <a:xfrm>
          <a:off x="22110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98533</xdr:rowOff>
    </xdr:from>
    <xdr:ext cx="469744" cy="259045"/>
    <xdr:sp macro="" textlink="">
      <xdr:nvSpPr>
        <xdr:cNvPr id="476" name="【認定こども園・幼稚園・保育所】&#10;一人当たり面積該当値テキスト"/>
        <xdr:cNvSpPr txBox="1"/>
      </xdr:nvSpPr>
      <xdr:spPr>
        <a:xfrm>
          <a:off x="22199600" y="661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133169</xdr:rowOff>
    </xdr:from>
    <xdr:to>
      <xdr:col>112</xdr:col>
      <xdr:colOff>38100</xdr:colOff>
      <xdr:row>39</xdr:row>
      <xdr:rowOff>63319</xdr:rowOff>
    </xdr:to>
    <xdr:sp macro="" textlink="">
      <xdr:nvSpPr>
        <xdr:cNvPr id="477" name="楕円 476"/>
        <xdr:cNvSpPr/>
      </xdr:nvSpPr>
      <xdr:spPr>
        <a:xfrm>
          <a:off x="21272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170906</xdr:rowOff>
    </xdr:from>
    <xdr:to>
      <xdr:col>116</xdr:col>
      <xdr:colOff>63500</xdr:colOff>
      <xdr:row>39</xdr:row>
      <xdr:rowOff>12519</xdr:rowOff>
    </xdr:to>
    <xdr:cxnSp macro="">
      <xdr:nvCxnSpPr>
        <xdr:cNvPr id="478" name="直線コネクタ 477"/>
        <xdr:cNvCxnSpPr/>
      </xdr:nvCxnSpPr>
      <xdr:spPr>
        <a:xfrm flipV="1">
          <a:off x="21323300" y="66860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79"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80"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79846</xdr:rowOff>
    </xdr:from>
    <xdr:ext cx="469744" cy="259045"/>
    <xdr:sp macro="" textlink="">
      <xdr:nvSpPr>
        <xdr:cNvPr id="481" name="n_1mainValue【認定こども園・幼稚園・保育所】&#10;一人当たり面積"/>
        <xdr:cNvSpPr txBox="1"/>
      </xdr:nvSpPr>
      <xdr:spPr>
        <a:xfrm>
          <a:off x="210757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508" name="直線コネクタ 507"/>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09"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10" name="直線コネクタ 509"/>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511"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512" name="直線コネクタ 511"/>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13"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14" name="フローチャート: 判断 51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515" name="フローチャート: 判断 514"/>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22" name="楕円 521"/>
        <xdr:cNvSpPr/>
      </xdr:nvSpPr>
      <xdr:spPr>
        <a:xfrm>
          <a:off x="16268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74584</xdr:rowOff>
    </xdr:from>
    <xdr:ext cx="405111" cy="259045"/>
    <xdr:sp macro="" textlink="">
      <xdr:nvSpPr>
        <xdr:cNvPr id="523" name="【学校施設】&#10;有形固定資産減価償却率該当値テキスト"/>
        <xdr:cNvSpPr txBox="1"/>
      </xdr:nvSpPr>
      <xdr:spPr>
        <a:xfrm>
          <a:off x="16357600"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524" name="楕円 523"/>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146957</xdr:rowOff>
    </xdr:from>
    <xdr:to>
      <xdr:col>85</xdr:col>
      <xdr:colOff>127000</xdr:colOff>
      <xdr:row>61</xdr:row>
      <xdr:rowOff>31024</xdr:rowOff>
    </xdr:to>
    <xdr:cxnSp macro="">
      <xdr:nvCxnSpPr>
        <xdr:cNvPr id="525" name="直線コネクタ 524"/>
        <xdr:cNvCxnSpPr/>
      </xdr:nvCxnSpPr>
      <xdr:spPr>
        <a:xfrm flipV="1">
          <a:off x="15481300" y="104339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526"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27"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528" name="n_1mainValue【学校施設】&#10;有形固定資産減価償却率"/>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9" name="テキスト ボックス 5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0" name="直線コネクタ 5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1" name="テキスト ボックス 5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3" name="テキスト ボックス 5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5" name="テキスト ボックス 5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7" name="テキスト ボックス 5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51" name="直線コネクタ 550"/>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52"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53" name="直線コネクタ 552"/>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54"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55" name="直線コネクタ 554"/>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56"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57" name="フローチャート: 判断 556"/>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58" name="フローチャート: 判断 55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59" name="フローチャート: 判断 558"/>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51156</xdr:rowOff>
    </xdr:from>
    <xdr:to>
      <xdr:col>116</xdr:col>
      <xdr:colOff>114300</xdr:colOff>
      <xdr:row>59</xdr:row>
      <xdr:rowOff>152756</xdr:rowOff>
    </xdr:to>
    <xdr:sp macro="" textlink="">
      <xdr:nvSpPr>
        <xdr:cNvPr id="565" name="楕円 564"/>
        <xdr:cNvSpPr/>
      </xdr:nvSpPr>
      <xdr:spPr>
        <a:xfrm>
          <a:off x="22110700" y="101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74033</xdr:rowOff>
    </xdr:from>
    <xdr:ext cx="469744" cy="259045"/>
    <xdr:sp macro="" textlink="">
      <xdr:nvSpPr>
        <xdr:cNvPr id="566" name="【学校施設】&#10;一人当たり面積該当値テキスト"/>
        <xdr:cNvSpPr txBox="1"/>
      </xdr:nvSpPr>
      <xdr:spPr>
        <a:xfrm>
          <a:off x="22199600" y="1001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71272</xdr:rowOff>
    </xdr:from>
    <xdr:to>
      <xdr:col>112</xdr:col>
      <xdr:colOff>38100</xdr:colOff>
      <xdr:row>60</xdr:row>
      <xdr:rowOff>1422</xdr:rowOff>
    </xdr:to>
    <xdr:sp macro="" textlink="">
      <xdr:nvSpPr>
        <xdr:cNvPr id="567" name="楕円 566"/>
        <xdr:cNvSpPr/>
      </xdr:nvSpPr>
      <xdr:spPr>
        <a:xfrm>
          <a:off x="21272500" y="101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101956</xdr:rowOff>
    </xdr:from>
    <xdr:to>
      <xdr:col>116</xdr:col>
      <xdr:colOff>63500</xdr:colOff>
      <xdr:row>59</xdr:row>
      <xdr:rowOff>122072</xdr:rowOff>
    </xdr:to>
    <xdr:cxnSp macro="">
      <xdr:nvCxnSpPr>
        <xdr:cNvPr id="568" name="直線コネクタ 567"/>
        <xdr:cNvCxnSpPr/>
      </xdr:nvCxnSpPr>
      <xdr:spPr>
        <a:xfrm flipV="1">
          <a:off x="21323300" y="10217506"/>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69"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70"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17949</xdr:rowOff>
    </xdr:from>
    <xdr:ext cx="469744" cy="259045"/>
    <xdr:sp macro="" textlink="">
      <xdr:nvSpPr>
        <xdr:cNvPr id="571" name="n_1mainValue【学校施設】&#10;一人当たり面積"/>
        <xdr:cNvSpPr txBox="1"/>
      </xdr:nvSpPr>
      <xdr:spPr>
        <a:xfrm>
          <a:off x="21075727" y="996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97" name="直線コネクタ 596"/>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98"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99" name="直線コネクタ 598"/>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02"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03" name="フローチャート: 判断 602"/>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604" name="フローチャート: 判断 603"/>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05" name="フローチャート: 判断 604"/>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11" name="楕円 610"/>
        <xdr:cNvSpPr/>
      </xdr:nvSpPr>
      <xdr:spPr>
        <a:xfrm>
          <a:off x="16268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xdr:rowOff>
    </xdr:from>
    <xdr:ext cx="405111" cy="259045"/>
    <xdr:sp macro="" textlink="">
      <xdr:nvSpPr>
        <xdr:cNvPr id="612" name="【児童館】&#10;有形固定資産減価償却率該当値テキスト"/>
        <xdr:cNvSpPr txBox="1"/>
      </xdr:nvSpPr>
      <xdr:spPr>
        <a:xfrm>
          <a:off x="16357600" y="138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613" name="楕円 612"/>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28302</xdr:rowOff>
    </xdr:from>
    <xdr:to>
      <xdr:col>85</xdr:col>
      <xdr:colOff>127000</xdr:colOff>
      <xdr:row>82</xdr:row>
      <xdr:rowOff>64226</xdr:rowOff>
    </xdr:to>
    <xdr:cxnSp macro="">
      <xdr:nvCxnSpPr>
        <xdr:cNvPr id="614" name="直線コネクタ 613"/>
        <xdr:cNvCxnSpPr/>
      </xdr:nvCxnSpPr>
      <xdr:spPr>
        <a:xfrm flipV="1">
          <a:off x="15481300" y="140872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615"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616"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131553</xdr:rowOff>
    </xdr:from>
    <xdr:ext cx="405111" cy="259045"/>
    <xdr:sp macro="" textlink="">
      <xdr:nvSpPr>
        <xdr:cNvPr id="617" name="n_1mainValue【児童館】&#10;有形固定資産減価償却率"/>
        <xdr:cNvSpPr txBox="1"/>
      </xdr:nvSpPr>
      <xdr:spPr>
        <a:xfrm>
          <a:off x="152660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8" name="直線コネクタ 6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9" name="テキスト ボックス 6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0" name="直線コネクタ 6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1" name="テキスト ボックス 6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2" name="直線コネクタ 6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3" name="テキスト ボックス 6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4" name="直線コネクタ 6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5" name="テキスト ボックス 6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639" name="直線コネクタ 638"/>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40"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41" name="直線コネクタ 64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42"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43" name="直線コネクタ 64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44"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45" name="フローチャート: 判断 644"/>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46" name="フローチャート: 判断 645"/>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47" name="フローチャート: 判断 646"/>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653" name="楕円 652"/>
        <xdr:cNvSpPr/>
      </xdr:nvSpPr>
      <xdr:spPr>
        <a:xfrm>
          <a:off x="22110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158259</xdr:rowOff>
    </xdr:from>
    <xdr:ext cx="469744" cy="259045"/>
    <xdr:sp macro="" textlink="">
      <xdr:nvSpPr>
        <xdr:cNvPr id="654" name="【児童館】&#10;一人当たり面積該当値テキスト"/>
        <xdr:cNvSpPr txBox="1"/>
      </xdr:nvSpPr>
      <xdr:spPr>
        <a:xfrm>
          <a:off x="22199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655" name="楕円 654"/>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122682</xdr:rowOff>
    </xdr:to>
    <xdr:cxnSp macro="">
      <xdr:nvCxnSpPr>
        <xdr:cNvPr id="656" name="直線コネクタ 655"/>
        <xdr:cNvCxnSpPr/>
      </xdr:nvCxnSpPr>
      <xdr:spPr>
        <a:xfrm>
          <a:off x="21323300" y="1469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57"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58"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659" name="n_1mainValue【児童館】&#10;一人当たり面積"/>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人当たり延長については、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平均よりも市域が広大であり、集落と集落との距離が離れていることから、数値が高くなっている。学校施設については、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年度末に小学校２校が閉校になったことから、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人当たり面積も低下する見込みである。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港湾・漁港について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％であったが、整備が竣工した資産を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年度に計上したことから、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公民館については、社会教育法に基づき設置している糸魚川市中央公民館（３館）には、有形固定資産がないため、該当数値なしとなっている。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いずれの公共施設においても、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が有形固定資産の増加額を上回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ことから、公共施設等総合管理指針に基づき、施設の必要性を十分検討し、コスト削減や利用率の向上を図る。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43,678
43,356
746.24
29,822,448
28,229,133
1,205,600
16,210,884
39,709,743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169092</xdr:rowOff>
    </xdr:from>
    <xdr:to>
      <xdr:col>24</xdr:col>
      <xdr:colOff>114300</xdr:colOff>
      <xdr:row>37</xdr:row>
      <xdr:rowOff>99242</xdr:rowOff>
    </xdr:to>
    <xdr:sp macro="" textlink="">
      <xdr:nvSpPr>
        <xdr:cNvPr id="71" name="楕円 70"/>
        <xdr:cNvSpPr/>
      </xdr:nvSpPr>
      <xdr:spPr>
        <a:xfrm>
          <a:off x="4584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20519</xdr:rowOff>
    </xdr:from>
    <xdr:ext cx="405111" cy="259045"/>
    <xdr:sp macro="" textlink="">
      <xdr:nvSpPr>
        <xdr:cNvPr id="72" name="【図書館】&#10;有形固定資産減価償却率該当値テキスト"/>
        <xdr:cNvSpPr txBox="1"/>
      </xdr:nvSpPr>
      <xdr:spPr>
        <a:xfrm>
          <a:off x="4673600" y="619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3" name="楕円 72"/>
        <xdr:cNvSpPr/>
      </xdr:nvSpPr>
      <xdr:spPr>
        <a:xfrm>
          <a:off x="3746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23949</xdr:rowOff>
    </xdr:from>
    <xdr:to>
      <xdr:col>24</xdr:col>
      <xdr:colOff>63500</xdr:colOff>
      <xdr:row>37</xdr:row>
      <xdr:rowOff>48442</xdr:rowOff>
    </xdr:to>
    <xdr:cxnSp macro="">
      <xdr:nvCxnSpPr>
        <xdr:cNvPr id="74" name="直線コネクタ 73"/>
        <xdr:cNvCxnSpPr/>
      </xdr:nvCxnSpPr>
      <xdr:spPr>
        <a:xfrm>
          <a:off x="3797300" y="63675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6"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91276</xdr:rowOff>
    </xdr:from>
    <xdr:ext cx="405111" cy="259045"/>
    <xdr:sp macro="" textlink="">
      <xdr:nvSpPr>
        <xdr:cNvPr id="77" name="n_1main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1" name="フローチャート: 判断 110"/>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7" name="楕円 116"/>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18" name="【図書館】&#10;一人当たり面積該当値テキスト"/>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74385</xdr:rowOff>
    </xdr:from>
    <xdr:to>
      <xdr:col>50</xdr:col>
      <xdr:colOff>165100</xdr:colOff>
      <xdr:row>39</xdr:row>
      <xdr:rowOff>4535</xdr:rowOff>
    </xdr:to>
    <xdr:sp macro="" textlink="">
      <xdr:nvSpPr>
        <xdr:cNvPr id="119" name="楕円 118"/>
        <xdr:cNvSpPr/>
      </xdr:nvSpPr>
      <xdr:spPr>
        <a:xfrm>
          <a:off x="958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125185</xdr:rowOff>
    </xdr:to>
    <xdr:cxnSp macro="">
      <xdr:nvCxnSpPr>
        <xdr:cNvPr id="120" name="直線コネクタ 119"/>
        <xdr:cNvCxnSpPr/>
      </xdr:nvCxnSpPr>
      <xdr:spPr>
        <a:xfrm flipV="1">
          <a:off x="9639300" y="66294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2"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167112</xdr:rowOff>
    </xdr:from>
    <xdr:ext cx="469744" cy="259045"/>
    <xdr:sp macro="" textlink="">
      <xdr:nvSpPr>
        <xdr:cNvPr id="123" name="n_1mainValue【図書館】&#10;一人当たり面積"/>
        <xdr:cNvSpPr txBox="1"/>
      </xdr:nvSpPr>
      <xdr:spPr>
        <a:xfrm>
          <a:off x="93917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49801</xdr:rowOff>
    </xdr:from>
    <xdr:ext cx="405111" cy="259045"/>
    <xdr:sp macro="" textlink="">
      <xdr:nvSpPr>
        <xdr:cNvPr id="151" name="【体育館・プール】&#10;有形固定資産減価償却率平均値テキスト"/>
        <xdr:cNvSpPr txBox="1"/>
      </xdr:nvSpPr>
      <xdr:spPr>
        <a:xfrm>
          <a:off x="4673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54" name="フローチャート: 判断 153"/>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125222</xdr:rowOff>
    </xdr:from>
    <xdr:to>
      <xdr:col>24</xdr:col>
      <xdr:colOff>114300</xdr:colOff>
      <xdr:row>62</xdr:row>
      <xdr:rowOff>55372</xdr:rowOff>
    </xdr:to>
    <xdr:sp macro="" textlink="">
      <xdr:nvSpPr>
        <xdr:cNvPr id="160" name="楕円 159"/>
        <xdr:cNvSpPr/>
      </xdr:nvSpPr>
      <xdr:spPr>
        <a:xfrm>
          <a:off x="4584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103649</xdr:rowOff>
    </xdr:from>
    <xdr:ext cx="405111" cy="259045"/>
    <xdr:sp macro="" textlink="">
      <xdr:nvSpPr>
        <xdr:cNvPr id="161" name="【体育館・プール】&#10;有形固定資産減価償却率該当値テキスト"/>
        <xdr:cNvSpPr txBox="1"/>
      </xdr:nvSpPr>
      <xdr:spPr>
        <a:xfrm>
          <a:off x="4673600"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170942</xdr:rowOff>
    </xdr:from>
    <xdr:to>
      <xdr:col>20</xdr:col>
      <xdr:colOff>38100</xdr:colOff>
      <xdr:row>62</xdr:row>
      <xdr:rowOff>101092</xdr:rowOff>
    </xdr:to>
    <xdr:sp macro="" textlink="">
      <xdr:nvSpPr>
        <xdr:cNvPr id="162" name="楕円 161"/>
        <xdr:cNvSpPr/>
      </xdr:nvSpPr>
      <xdr:spPr>
        <a:xfrm>
          <a:off x="3746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xdr:rowOff>
    </xdr:from>
    <xdr:to>
      <xdr:col>24</xdr:col>
      <xdr:colOff>63500</xdr:colOff>
      <xdr:row>62</xdr:row>
      <xdr:rowOff>50292</xdr:rowOff>
    </xdr:to>
    <xdr:cxnSp macro="">
      <xdr:nvCxnSpPr>
        <xdr:cNvPr id="163" name="直線コネクタ 162"/>
        <xdr:cNvCxnSpPr/>
      </xdr:nvCxnSpPr>
      <xdr:spPr>
        <a:xfrm flipV="1">
          <a:off x="3797300" y="10634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140479</xdr:rowOff>
    </xdr:from>
    <xdr:ext cx="405111" cy="259045"/>
    <xdr:sp macro="" textlink="">
      <xdr:nvSpPr>
        <xdr:cNvPr id="164"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65"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92219</xdr:rowOff>
    </xdr:from>
    <xdr:ext cx="405111" cy="259045"/>
    <xdr:sp macro="" textlink="">
      <xdr:nvSpPr>
        <xdr:cNvPr id="166" name="n_1mainValue【体育館・プール】&#10;有形固定資産減価償却率"/>
        <xdr:cNvSpPr txBox="1"/>
      </xdr:nvSpPr>
      <xdr:spPr>
        <a:xfrm>
          <a:off x="35820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198" name="フローチャート: 判断 197"/>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66040</xdr:rowOff>
    </xdr:from>
    <xdr:to>
      <xdr:col>55</xdr:col>
      <xdr:colOff>50800</xdr:colOff>
      <xdr:row>61</xdr:row>
      <xdr:rowOff>167640</xdr:rowOff>
    </xdr:to>
    <xdr:sp macro="" textlink="">
      <xdr:nvSpPr>
        <xdr:cNvPr id="204" name="楕円 203"/>
        <xdr:cNvSpPr/>
      </xdr:nvSpPr>
      <xdr:spPr>
        <a:xfrm>
          <a:off x="104267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88917</xdr:rowOff>
    </xdr:from>
    <xdr:ext cx="469744" cy="259045"/>
    <xdr:sp macro="" textlink="">
      <xdr:nvSpPr>
        <xdr:cNvPr id="205" name="【体育館・プール】&#10;一人当たり面積該当値テキスト"/>
        <xdr:cNvSpPr txBox="1"/>
      </xdr:nvSpPr>
      <xdr:spPr>
        <a:xfrm>
          <a:off x="10515600"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73660</xdr:rowOff>
    </xdr:from>
    <xdr:to>
      <xdr:col>50</xdr:col>
      <xdr:colOff>165100</xdr:colOff>
      <xdr:row>62</xdr:row>
      <xdr:rowOff>3810</xdr:rowOff>
    </xdr:to>
    <xdr:sp macro="" textlink="">
      <xdr:nvSpPr>
        <xdr:cNvPr id="206" name="楕円 205"/>
        <xdr:cNvSpPr/>
      </xdr:nvSpPr>
      <xdr:spPr>
        <a:xfrm>
          <a:off x="95885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116840</xdr:rowOff>
    </xdr:from>
    <xdr:to>
      <xdr:col>55</xdr:col>
      <xdr:colOff>0</xdr:colOff>
      <xdr:row>61</xdr:row>
      <xdr:rowOff>124460</xdr:rowOff>
    </xdr:to>
    <xdr:cxnSp macro="">
      <xdr:nvCxnSpPr>
        <xdr:cNvPr id="207" name="直線コネクタ 206"/>
        <xdr:cNvCxnSpPr/>
      </xdr:nvCxnSpPr>
      <xdr:spPr>
        <a:xfrm flipV="1">
          <a:off x="9639300" y="105752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08"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09"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20337</xdr:rowOff>
    </xdr:from>
    <xdr:ext cx="469744" cy="259045"/>
    <xdr:sp macro="" textlink="">
      <xdr:nvSpPr>
        <xdr:cNvPr id="210" name="n_1mainValue【体育館・プール】&#10;一人当たり面積"/>
        <xdr:cNvSpPr txBox="1"/>
      </xdr:nvSpPr>
      <xdr:spPr>
        <a:xfrm>
          <a:off x="9391727" y="1030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40"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43" name="フローチャート: 判断 242"/>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34925</xdr:rowOff>
    </xdr:from>
    <xdr:to>
      <xdr:col>24</xdr:col>
      <xdr:colOff>114300</xdr:colOff>
      <xdr:row>86</xdr:row>
      <xdr:rowOff>136525</xdr:rowOff>
    </xdr:to>
    <xdr:sp macro="" textlink="">
      <xdr:nvSpPr>
        <xdr:cNvPr id="249" name="楕円 248"/>
        <xdr:cNvSpPr/>
      </xdr:nvSpPr>
      <xdr:spPr>
        <a:xfrm>
          <a:off x="45847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121302</xdr:rowOff>
    </xdr:from>
    <xdr:ext cx="405111" cy="259045"/>
    <xdr:sp macro="" textlink="">
      <xdr:nvSpPr>
        <xdr:cNvPr id="250" name="【福祉施設】&#10;有形固定資産減価償却率該当値テキスト"/>
        <xdr:cNvSpPr txBox="1"/>
      </xdr:nvSpPr>
      <xdr:spPr>
        <a:xfrm>
          <a:off x="4673600" y="1469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51" name="楕円 250"/>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86</xdr:row>
      <xdr:rowOff>85725</xdr:rowOff>
    </xdr:to>
    <xdr:cxnSp macro="">
      <xdr:nvCxnSpPr>
        <xdr:cNvPr id="252" name="直線コネクタ 251"/>
        <xdr:cNvCxnSpPr/>
      </xdr:nvCxnSpPr>
      <xdr:spPr>
        <a:xfrm>
          <a:off x="3797300" y="13335000"/>
          <a:ext cx="838200" cy="14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53"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54"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55"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80"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83" name="フローチャート: 判断 282"/>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32449</xdr:rowOff>
    </xdr:from>
    <xdr:to>
      <xdr:col>55</xdr:col>
      <xdr:colOff>50800</xdr:colOff>
      <xdr:row>85</xdr:row>
      <xdr:rowOff>134049</xdr:rowOff>
    </xdr:to>
    <xdr:sp macro="" textlink="">
      <xdr:nvSpPr>
        <xdr:cNvPr id="289" name="楕円 288"/>
        <xdr:cNvSpPr/>
      </xdr:nvSpPr>
      <xdr:spPr>
        <a:xfrm>
          <a:off x="10426700" y="1460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118826</xdr:rowOff>
    </xdr:from>
    <xdr:ext cx="469744" cy="259045"/>
    <xdr:sp macro="" textlink="">
      <xdr:nvSpPr>
        <xdr:cNvPr id="290" name="【福祉施設】&#10;一人当たり面積該当値テキスト"/>
        <xdr:cNvSpPr txBox="1"/>
      </xdr:nvSpPr>
      <xdr:spPr>
        <a:xfrm>
          <a:off x="10515600" y="145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38164</xdr:rowOff>
    </xdr:from>
    <xdr:to>
      <xdr:col>50</xdr:col>
      <xdr:colOff>165100</xdr:colOff>
      <xdr:row>85</xdr:row>
      <xdr:rowOff>139764</xdr:rowOff>
    </xdr:to>
    <xdr:sp macro="" textlink="">
      <xdr:nvSpPr>
        <xdr:cNvPr id="291" name="楕円 290"/>
        <xdr:cNvSpPr/>
      </xdr:nvSpPr>
      <xdr:spPr>
        <a:xfrm>
          <a:off x="9588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83249</xdr:rowOff>
    </xdr:from>
    <xdr:to>
      <xdr:col>55</xdr:col>
      <xdr:colOff>0</xdr:colOff>
      <xdr:row>85</xdr:row>
      <xdr:rowOff>88964</xdr:rowOff>
    </xdr:to>
    <xdr:cxnSp macro="">
      <xdr:nvCxnSpPr>
        <xdr:cNvPr id="292" name="直線コネクタ 291"/>
        <xdr:cNvCxnSpPr/>
      </xdr:nvCxnSpPr>
      <xdr:spPr>
        <a:xfrm flipV="1">
          <a:off x="9639300" y="1465649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293"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294"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130891</xdr:rowOff>
    </xdr:from>
    <xdr:ext cx="469744" cy="259045"/>
    <xdr:sp macro="" textlink="">
      <xdr:nvSpPr>
        <xdr:cNvPr id="295" name="n_1mainValue【福祉施設】&#10;一人当たり面積"/>
        <xdr:cNvSpPr txBox="1"/>
      </xdr:nvSpPr>
      <xdr:spPr>
        <a:xfrm>
          <a:off x="93917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26"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29" name="フローチャート: 判断 328"/>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35" name="楕円 334"/>
        <xdr:cNvSpPr/>
      </xdr:nvSpPr>
      <xdr:spPr>
        <a:xfrm>
          <a:off x="4584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137721</xdr:rowOff>
    </xdr:from>
    <xdr:ext cx="405111" cy="259045"/>
    <xdr:sp macro="" textlink="">
      <xdr:nvSpPr>
        <xdr:cNvPr id="336" name="【市民会館】&#10;有形固定資産減価償却率該当値テキスト"/>
        <xdr:cNvSpPr txBox="1"/>
      </xdr:nvSpPr>
      <xdr:spPr>
        <a:xfrm>
          <a:off x="4673600"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337" name="楕円 336"/>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38644</xdr:rowOff>
    </xdr:from>
    <xdr:to>
      <xdr:col>24</xdr:col>
      <xdr:colOff>63500</xdr:colOff>
      <xdr:row>105</xdr:row>
      <xdr:rowOff>68036</xdr:rowOff>
    </xdr:to>
    <xdr:cxnSp macro="">
      <xdr:nvCxnSpPr>
        <xdr:cNvPr id="338" name="直線コネクタ 337"/>
        <xdr:cNvCxnSpPr/>
      </xdr:nvCxnSpPr>
      <xdr:spPr>
        <a:xfrm flipV="1">
          <a:off x="3797300" y="180408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3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341" name="n_1mainValue【市民会館】&#10;有形固定資産減価償却率"/>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3" name="フローチャート: 判断 37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10161</xdr:rowOff>
    </xdr:from>
    <xdr:to>
      <xdr:col>55</xdr:col>
      <xdr:colOff>50800</xdr:colOff>
      <xdr:row>102</xdr:row>
      <xdr:rowOff>111761</xdr:rowOff>
    </xdr:to>
    <xdr:sp macro="" textlink="">
      <xdr:nvSpPr>
        <xdr:cNvPr id="379" name="楕円 378"/>
        <xdr:cNvSpPr/>
      </xdr:nvSpPr>
      <xdr:spPr>
        <a:xfrm>
          <a:off x="10426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33038</xdr:rowOff>
    </xdr:from>
    <xdr:ext cx="469744" cy="259045"/>
    <xdr:sp macro="" textlink="">
      <xdr:nvSpPr>
        <xdr:cNvPr id="380" name="【市民会館】&#10;一人当たり面積該当値テキスト"/>
        <xdr:cNvSpPr txBox="1"/>
      </xdr:nvSpPr>
      <xdr:spPr>
        <a:xfrm>
          <a:off x="10515600"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29211</xdr:rowOff>
    </xdr:from>
    <xdr:to>
      <xdr:col>50</xdr:col>
      <xdr:colOff>165100</xdr:colOff>
      <xdr:row>102</xdr:row>
      <xdr:rowOff>130811</xdr:rowOff>
    </xdr:to>
    <xdr:sp macro="" textlink="">
      <xdr:nvSpPr>
        <xdr:cNvPr id="381" name="楕円 380"/>
        <xdr:cNvSpPr/>
      </xdr:nvSpPr>
      <xdr:spPr>
        <a:xfrm>
          <a:off x="9588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60961</xdr:rowOff>
    </xdr:from>
    <xdr:to>
      <xdr:col>55</xdr:col>
      <xdr:colOff>0</xdr:colOff>
      <xdr:row>102</xdr:row>
      <xdr:rowOff>80011</xdr:rowOff>
    </xdr:to>
    <xdr:cxnSp macro="">
      <xdr:nvCxnSpPr>
        <xdr:cNvPr id="382" name="直線コネクタ 381"/>
        <xdr:cNvCxnSpPr/>
      </xdr:nvCxnSpPr>
      <xdr:spPr>
        <a:xfrm flipV="1">
          <a:off x="9639300" y="175488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383"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8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147338</xdr:rowOff>
    </xdr:from>
    <xdr:ext cx="469744" cy="259045"/>
    <xdr:sp macro="" textlink="">
      <xdr:nvSpPr>
        <xdr:cNvPr id="385" name="n_1mainValue【市民会館】&#10;一人当たり面積"/>
        <xdr:cNvSpPr txBox="1"/>
      </xdr:nvSpPr>
      <xdr:spPr>
        <a:xfrm>
          <a:off x="93917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19" name="フローチャート: 判断 418"/>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156028</xdr:rowOff>
    </xdr:from>
    <xdr:to>
      <xdr:col>85</xdr:col>
      <xdr:colOff>177800</xdr:colOff>
      <xdr:row>35</xdr:row>
      <xdr:rowOff>86178</xdr:rowOff>
    </xdr:to>
    <xdr:sp macro="" textlink="">
      <xdr:nvSpPr>
        <xdr:cNvPr id="425" name="楕円 424"/>
        <xdr:cNvSpPr/>
      </xdr:nvSpPr>
      <xdr:spPr>
        <a:xfrm>
          <a:off x="16268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7455</xdr:rowOff>
    </xdr:from>
    <xdr:ext cx="405111" cy="259045"/>
    <xdr:sp macro="" textlink="">
      <xdr:nvSpPr>
        <xdr:cNvPr id="426" name="【一般廃棄物処理施設】&#10;有形固定資産減価償却率該当値テキスト"/>
        <xdr:cNvSpPr txBox="1"/>
      </xdr:nvSpPr>
      <xdr:spPr>
        <a:xfrm>
          <a:off x="16357600" y="583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35197</xdr:rowOff>
    </xdr:from>
    <xdr:to>
      <xdr:col>81</xdr:col>
      <xdr:colOff>101600</xdr:colOff>
      <xdr:row>35</xdr:row>
      <xdr:rowOff>136797</xdr:rowOff>
    </xdr:to>
    <xdr:sp macro="" textlink="">
      <xdr:nvSpPr>
        <xdr:cNvPr id="427" name="楕円 426"/>
        <xdr:cNvSpPr/>
      </xdr:nvSpPr>
      <xdr:spPr>
        <a:xfrm>
          <a:off x="15430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35378</xdr:rowOff>
    </xdr:from>
    <xdr:to>
      <xdr:col>85</xdr:col>
      <xdr:colOff>127000</xdr:colOff>
      <xdr:row>35</xdr:row>
      <xdr:rowOff>85997</xdr:rowOff>
    </xdr:to>
    <xdr:cxnSp macro="">
      <xdr:nvCxnSpPr>
        <xdr:cNvPr id="428" name="直線コネクタ 427"/>
        <xdr:cNvCxnSpPr/>
      </xdr:nvCxnSpPr>
      <xdr:spPr>
        <a:xfrm flipV="1">
          <a:off x="15481300" y="603612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29"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30"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153324</xdr:rowOff>
    </xdr:from>
    <xdr:ext cx="405111" cy="259045"/>
    <xdr:sp macro="" textlink="">
      <xdr:nvSpPr>
        <xdr:cNvPr id="431" name="n_1mainValue【一般廃棄物処理施設】&#10;有形固定資産減価償却率"/>
        <xdr:cNvSpPr txBox="1"/>
      </xdr:nvSpPr>
      <xdr:spPr>
        <a:xfrm>
          <a:off x="152660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1" name="テキスト ボックス 4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3" name="テキスト ボックス 4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7" name="直線コネクタ 456"/>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8"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9" name="直線コネクタ 458"/>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60"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61" name="直線コネクタ 460"/>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62"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3" name="フローチャート: 判断 462"/>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4" name="フローチャート: 判断 463"/>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65" name="フローチャート: 判断 464"/>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95910</xdr:rowOff>
    </xdr:from>
    <xdr:to>
      <xdr:col>116</xdr:col>
      <xdr:colOff>114300</xdr:colOff>
      <xdr:row>39</xdr:row>
      <xdr:rowOff>26060</xdr:rowOff>
    </xdr:to>
    <xdr:sp macro="" textlink="">
      <xdr:nvSpPr>
        <xdr:cNvPr id="471" name="楕円 470"/>
        <xdr:cNvSpPr/>
      </xdr:nvSpPr>
      <xdr:spPr>
        <a:xfrm>
          <a:off x="221107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118787</xdr:rowOff>
    </xdr:from>
    <xdr:ext cx="599010" cy="259045"/>
    <xdr:sp macro="" textlink="">
      <xdr:nvSpPr>
        <xdr:cNvPr id="472" name="【一般廃棄物処理施設】&#10;一人当たり有形固定資産（償却資産）額該当値テキスト"/>
        <xdr:cNvSpPr txBox="1"/>
      </xdr:nvSpPr>
      <xdr:spPr>
        <a:xfrm>
          <a:off x="22199600" y="646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107833</xdr:rowOff>
    </xdr:from>
    <xdr:to>
      <xdr:col>112</xdr:col>
      <xdr:colOff>38100</xdr:colOff>
      <xdr:row>39</xdr:row>
      <xdr:rowOff>37983</xdr:rowOff>
    </xdr:to>
    <xdr:sp macro="" textlink="">
      <xdr:nvSpPr>
        <xdr:cNvPr id="473" name="楕円 472"/>
        <xdr:cNvSpPr/>
      </xdr:nvSpPr>
      <xdr:spPr>
        <a:xfrm>
          <a:off x="21272500" y="66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146710</xdr:rowOff>
    </xdr:from>
    <xdr:to>
      <xdr:col>116</xdr:col>
      <xdr:colOff>63500</xdr:colOff>
      <xdr:row>38</xdr:row>
      <xdr:rowOff>158633</xdr:rowOff>
    </xdr:to>
    <xdr:cxnSp macro="">
      <xdr:nvCxnSpPr>
        <xdr:cNvPr id="474" name="直線コネクタ 473"/>
        <xdr:cNvCxnSpPr/>
      </xdr:nvCxnSpPr>
      <xdr:spPr>
        <a:xfrm flipV="1">
          <a:off x="21323300" y="6661810"/>
          <a:ext cx="8382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475"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76"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54510</xdr:rowOff>
    </xdr:from>
    <xdr:ext cx="599010" cy="259045"/>
    <xdr:sp macro="" textlink="">
      <xdr:nvSpPr>
        <xdr:cNvPr id="477" name="n_1mainValue【一般廃棄物処理施設】&#10;一人当たり有形固定資産（償却資産）額"/>
        <xdr:cNvSpPr txBox="1"/>
      </xdr:nvSpPr>
      <xdr:spPr>
        <a:xfrm>
          <a:off x="21011095" y="639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03" name="直線コネクタ 50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0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05" name="直線コネクタ 50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7" name="直線コネクタ 50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0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9" name="フローチャート: 判断 50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10" name="フローチャート: 判断 50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11" name="フローチャート: 判断 51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32476</xdr:rowOff>
    </xdr:from>
    <xdr:to>
      <xdr:col>85</xdr:col>
      <xdr:colOff>177800</xdr:colOff>
      <xdr:row>58</xdr:row>
      <xdr:rowOff>134076</xdr:rowOff>
    </xdr:to>
    <xdr:sp macro="" textlink="">
      <xdr:nvSpPr>
        <xdr:cNvPr id="517" name="楕円 516"/>
        <xdr:cNvSpPr/>
      </xdr:nvSpPr>
      <xdr:spPr>
        <a:xfrm>
          <a:off x="162687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55353</xdr:rowOff>
    </xdr:from>
    <xdr:ext cx="405111" cy="259045"/>
    <xdr:sp macro="" textlink="">
      <xdr:nvSpPr>
        <xdr:cNvPr id="518" name="【保健センター・保健所】&#10;有形固定資産減価償却率該当値テキスト"/>
        <xdr:cNvSpPr txBox="1"/>
      </xdr:nvSpPr>
      <xdr:spPr>
        <a:xfrm>
          <a:off x="16357600"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58601</xdr:rowOff>
    </xdr:from>
    <xdr:to>
      <xdr:col>81</xdr:col>
      <xdr:colOff>101600</xdr:colOff>
      <xdr:row>58</xdr:row>
      <xdr:rowOff>160201</xdr:rowOff>
    </xdr:to>
    <xdr:sp macro="" textlink="">
      <xdr:nvSpPr>
        <xdr:cNvPr id="519" name="楕円 518"/>
        <xdr:cNvSpPr/>
      </xdr:nvSpPr>
      <xdr:spPr>
        <a:xfrm>
          <a:off x="15430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83276</xdr:rowOff>
    </xdr:from>
    <xdr:to>
      <xdr:col>85</xdr:col>
      <xdr:colOff>127000</xdr:colOff>
      <xdr:row>58</xdr:row>
      <xdr:rowOff>109401</xdr:rowOff>
    </xdr:to>
    <xdr:cxnSp macro="">
      <xdr:nvCxnSpPr>
        <xdr:cNvPr id="520" name="直線コネクタ 519"/>
        <xdr:cNvCxnSpPr/>
      </xdr:nvCxnSpPr>
      <xdr:spPr>
        <a:xfrm flipV="1">
          <a:off x="15481300" y="100273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2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22"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5278</xdr:rowOff>
    </xdr:from>
    <xdr:ext cx="405111" cy="259045"/>
    <xdr:sp macro="" textlink="">
      <xdr:nvSpPr>
        <xdr:cNvPr id="523" name="n_1mainValue【保健センター・保健所】&#10;有形固定資産減価償却率"/>
        <xdr:cNvSpPr txBox="1"/>
      </xdr:nvSpPr>
      <xdr:spPr>
        <a:xfrm>
          <a:off x="152660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4" name="直線コネクタ 5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45" name="直線コネクタ 544"/>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6"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7" name="直線コネクタ 546"/>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8"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9" name="直線コネクタ 548"/>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50"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51" name="フローチャート: 判断 550"/>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52" name="フローチャート: 判断 551"/>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53" name="フローチャート: 判断 552"/>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59" name="楕円 558"/>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560"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79502</xdr:rowOff>
    </xdr:from>
    <xdr:to>
      <xdr:col>112</xdr:col>
      <xdr:colOff>38100</xdr:colOff>
      <xdr:row>62</xdr:row>
      <xdr:rowOff>9652</xdr:rowOff>
    </xdr:to>
    <xdr:sp macro="" textlink="">
      <xdr:nvSpPr>
        <xdr:cNvPr id="561" name="楕円 560"/>
        <xdr:cNvSpPr/>
      </xdr:nvSpPr>
      <xdr:spPr>
        <a:xfrm>
          <a:off x="21272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130302</xdr:rowOff>
    </xdr:to>
    <xdr:cxnSp macro="">
      <xdr:nvCxnSpPr>
        <xdr:cNvPr id="562" name="直線コネクタ 561"/>
        <xdr:cNvCxnSpPr/>
      </xdr:nvCxnSpPr>
      <xdr:spPr>
        <a:xfrm flipV="1">
          <a:off x="21323300" y="10584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63"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64"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26179</xdr:rowOff>
    </xdr:from>
    <xdr:ext cx="469744" cy="259045"/>
    <xdr:sp macro="" textlink="">
      <xdr:nvSpPr>
        <xdr:cNvPr id="565" name="n_1mainValue【保健センター・保健所】&#10;一人当たり面積"/>
        <xdr:cNvSpPr txBox="1"/>
      </xdr:nvSpPr>
      <xdr:spPr>
        <a:xfrm>
          <a:off x="210757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91" name="直線コネクタ 590"/>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92"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93" name="直線コネクタ 592"/>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94"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95" name="直線コネクタ 59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96"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7" name="フローチャート: 判断 596"/>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8" name="フローチャート: 判断 597"/>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99" name="フローチャート: 判断 598"/>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605" name="楕円 604"/>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606" name="【消防施設】&#10;有形固定資産減価償却率該当値テキスト"/>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96701</xdr:rowOff>
    </xdr:from>
    <xdr:to>
      <xdr:col>81</xdr:col>
      <xdr:colOff>101600</xdr:colOff>
      <xdr:row>81</xdr:row>
      <xdr:rowOff>26851</xdr:rowOff>
    </xdr:to>
    <xdr:sp macro="" textlink="">
      <xdr:nvSpPr>
        <xdr:cNvPr id="607" name="楕円 606"/>
        <xdr:cNvSpPr/>
      </xdr:nvSpPr>
      <xdr:spPr>
        <a:xfrm>
          <a:off x="15430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147501</xdr:rowOff>
    </xdr:from>
    <xdr:to>
      <xdr:col>85</xdr:col>
      <xdr:colOff>127000</xdr:colOff>
      <xdr:row>80</xdr:row>
      <xdr:rowOff>157299</xdr:rowOff>
    </xdr:to>
    <xdr:cxnSp macro="">
      <xdr:nvCxnSpPr>
        <xdr:cNvPr id="608" name="直線コネクタ 607"/>
        <xdr:cNvCxnSpPr/>
      </xdr:nvCxnSpPr>
      <xdr:spPr>
        <a:xfrm>
          <a:off x="15481300" y="138635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609"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10"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43378</xdr:rowOff>
    </xdr:from>
    <xdr:ext cx="405111" cy="259045"/>
    <xdr:sp macro="" textlink="">
      <xdr:nvSpPr>
        <xdr:cNvPr id="611" name="n_1mainValue【消防施設】&#10;有形固定資産減価償却率"/>
        <xdr:cNvSpPr txBox="1"/>
      </xdr:nvSpPr>
      <xdr:spPr>
        <a:xfrm>
          <a:off x="15266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33" name="直線コネクタ 632"/>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5" name="直線コネクタ 6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36"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37" name="直線コネクタ 636"/>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38"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9" name="フローチャート: 判断 638"/>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40" name="フローチャート: 判断 639"/>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41" name="フローチャート: 判断 640"/>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7874</xdr:rowOff>
    </xdr:from>
    <xdr:to>
      <xdr:col>116</xdr:col>
      <xdr:colOff>114300</xdr:colOff>
      <xdr:row>81</xdr:row>
      <xdr:rowOff>109474</xdr:rowOff>
    </xdr:to>
    <xdr:sp macro="" textlink="">
      <xdr:nvSpPr>
        <xdr:cNvPr id="647" name="楕円 646"/>
        <xdr:cNvSpPr/>
      </xdr:nvSpPr>
      <xdr:spPr>
        <a:xfrm>
          <a:off x="221107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30751</xdr:rowOff>
    </xdr:from>
    <xdr:ext cx="469744" cy="259045"/>
    <xdr:sp macro="" textlink="">
      <xdr:nvSpPr>
        <xdr:cNvPr id="648" name="【消防施設】&#10;一人当たり面積該当値テキスト"/>
        <xdr:cNvSpPr txBox="1"/>
      </xdr:nvSpPr>
      <xdr:spPr>
        <a:xfrm>
          <a:off x="22199600" y="137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21589</xdr:rowOff>
    </xdr:from>
    <xdr:to>
      <xdr:col>112</xdr:col>
      <xdr:colOff>38100</xdr:colOff>
      <xdr:row>81</xdr:row>
      <xdr:rowOff>123189</xdr:rowOff>
    </xdr:to>
    <xdr:sp macro="" textlink="">
      <xdr:nvSpPr>
        <xdr:cNvPr id="649" name="楕円 648"/>
        <xdr:cNvSpPr/>
      </xdr:nvSpPr>
      <xdr:spPr>
        <a:xfrm>
          <a:off x="2127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58674</xdr:rowOff>
    </xdr:from>
    <xdr:to>
      <xdr:col>116</xdr:col>
      <xdr:colOff>63500</xdr:colOff>
      <xdr:row>81</xdr:row>
      <xdr:rowOff>72389</xdr:rowOff>
    </xdr:to>
    <xdr:cxnSp macro="">
      <xdr:nvCxnSpPr>
        <xdr:cNvPr id="650" name="直線コネクタ 649"/>
        <xdr:cNvCxnSpPr/>
      </xdr:nvCxnSpPr>
      <xdr:spPr>
        <a:xfrm flipV="1">
          <a:off x="21323300" y="139461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51"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52"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139716</xdr:rowOff>
    </xdr:from>
    <xdr:ext cx="469744" cy="259045"/>
    <xdr:sp macro="" textlink="">
      <xdr:nvSpPr>
        <xdr:cNvPr id="653" name="n_1mainValue【消防施設】&#10;一人当たり面積"/>
        <xdr:cNvSpPr txBox="1"/>
      </xdr:nvSpPr>
      <xdr:spPr>
        <a:xfrm>
          <a:off x="21075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4" name="直線コネクタ 6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5" name="テキスト ボックス 6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6" name="直線コネクタ 6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7" name="テキスト ボックス 6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8" name="直線コネクタ 6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9" name="テキスト ボックス 6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0" name="直線コネクタ 6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1" name="テキスト ボックス 6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2" name="直線コネクタ 6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3" name="テキスト ボックス 6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4" name="直線コネクタ 6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5" name="テキスト ボックス 6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79" name="直線コネクタ 67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8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81" name="直線コネクタ 68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8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83" name="直線コネクタ 68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684" name="【庁舎】&#10;有形固定資産減価償却率平均値テキスト"/>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85" name="フローチャート: 判断 68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86" name="フローチャート: 判断 68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87" name="フローチャート: 判断 68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93" name="楕円 692"/>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94" name="【庁舎】&#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695" name="楕円 694"/>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104</xdr:row>
      <xdr:rowOff>169273</xdr:rowOff>
    </xdr:to>
    <xdr:cxnSp macro="">
      <xdr:nvCxnSpPr>
        <xdr:cNvPr id="696" name="直線コネクタ 695"/>
        <xdr:cNvCxnSpPr/>
      </xdr:nvCxnSpPr>
      <xdr:spPr>
        <a:xfrm flipV="1">
          <a:off x="15481300" y="179641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697"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98"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699" name="n_1mainValue【庁舎】&#10;有形固定資産減価償却率"/>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21" name="直線コネクタ 720"/>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2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23" name="直線コネクタ 72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24"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25" name="直線コネクタ 724"/>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26"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27" name="フローチャート: 判断 726"/>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28" name="フローチャート: 判断 727"/>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29" name="フローチャート: 判断 728"/>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43687</xdr:rowOff>
    </xdr:from>
    <xdr:to>
      <xdr:col>116</xdr:col>
      <xdr:colOff>114300</xdr:colOff>
      <xdr:row>104</xdr:row>
      <xdr:rowOff>145287</xdr:rowOff>
    </xdr:to>
    <xdr:sp macro="" textlink="">
      <xdr:nvSpPr>
        <xdr:cNvPr id="735" name="楕円 734"/>
        <xdr:cNvSpPr/>
      </xdr:nvSpPr>
      <xdr:spPr>
        <a:xfrm>
          <a:off x="22110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66564</xdr:rowOff>
    </xdr:from>
    <xdr:ext cx="469744" cy="259045"/>
    <xdr:sp macro="" textlink="">
      <xdr:nvSpPr>
        <xdr:cNvPr id="736" name="【庁舎】&#10;一人当たり面積該当値テキスト"/>
        <xdr:cNvSpPr txBox="1"/>
      </xdr:nvSpPr>
      <xdr:spPr>
        <a:xfrm>
          <a:off x="22199600" y="1772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55118</xdr:rowOff>
    </xdr:from>
    <xdr:to>
      <xdr:col>112</xdr:col>
      <xdr:colOff>38100</xdr:colOff>
      <xdr:row>104</xdr:row>
      <xdr:rowOff>156718</xdr:rowOff>
    </xdr:to>
    <xdr:sp macro="" textlink="">
      <xdr:nvSpPr>
        <xdr:cNvPr id="737" name="楕円 736"/>
        <xdr:cNvSpPr/>
      </xdr:nvSpPr>
      <xdr:spPr>
        <a:xfrm>
          <a:off x="21272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94487</xdr:rowOff>
    </xdr:from>
    <xdr:to>
      <xdr:col>116</xdr:col>
      <xdr:colOff>63500</xdr:colOff>
      <xdr:row>104</xdr:row>
      <xdr:rowOff>105918</xdr:rowOff>
    </xdr:to>
    <xdr:cxnSp macro="">
      <xdr:nvCxnSpPr>
        <xdr:cNvPr id="738" name="直線コネクタ 737"/>
        <xdr:cNvCxnSpPr/>
      </xdr:nvCxnSpPr>
      <xdr:spPr>
        <a:xfrm flipV="1">
          <a:off x="21323300" y="1792528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39"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40"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147845</xdr:rowOff>
    </xdr:from>
    <xdr:ext cx="469744" cy="259045"/>
    <xdr:sp macro="" textlink="">
      <xdr:nvSpPr>
        <xdr:cNvPr id="741" name="n_1mainValue【庁舎】&#10;一人当たり面積"/>
        <xdr:cNvSpPr txBox="1"/>
      </xdr:nvSpPr>
      <xdr:spPr>
        <a:xfrm>
          <a:off x="21075727" y="1797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一般廃棄物処理施設については、有形固定資産減価償却率が、平均値と比べ高くなっているが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現在次期ごみ処理施設等の整備を実施しており、稼働開始後は低下する見込みである。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年度に地域活動支援センターを新設したことから、有形固定資産減価償却率が低下した。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、消防施設については、有形固定資産減価償却率及び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人当たり面積いずれも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平均値より高くなっている。施設の今後の維持管理経費や利用状況を分析と評価をし、施設の必要性や更新計画を検討する。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の施設においても、減価償却額の増加額が有形固定資産の増加額を上回っていくことから、公共施設等総合管理指針に基づき、施設の必要性を十分検討し、コスト削減や利用率の向上を図る。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43,678
43,356
746.24
29,822,448
28,229,133
1,205,600
16,210,884
39,709,743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本市は広い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を有し、その大部分が急峻な山林原野であり、地すべり、豪雪等の自然災害の影響を受けやすく、多額の行政需要がある一方、市税収入の割合が低いため、類似団体の中で下位で推移している。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ガスパイプラインの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供用開始により、前年を上回る固定資産税収入があったため、指数は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ポイント改善したものの、今後は人口減少と高齢化により市税収入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減少する見込み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であることから、指数も悪化する見込みである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行政改革、定員的適正化計画及び公共施設等総合管理指針の推進による歳出削減に努めるとともに、各種施策により市税の増収を図る。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労務単価や原材料費の上昇や大雪に伴う暖房費の増等の要因により物件費が増加となり、経常収支比率は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悪化した。今後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普通交付税の減少に加え、分子項目である物件費・維持補修費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が見込まれるため、比率の悪化が予想される。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職員数の適正化や事務事業の見直し等の行財政改革の取り組みを通じて経常経費の削減に努める。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27432</xdr:rowOff>
    </xdr:to>
    <xdr:cxnSp macro="">
      <xdr:nvCxnSpPr>
        <xdr:cNvPr id="130" name="直線コネクタ 129"/>
        <xdr:cNvCxnSpPr/>
      </xdr:nvCxnSpPr>
      <xdr:spPr>
        <a:xfrm>
          <a:off x="4114800" y="1079500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165100</xdr:rowOff>
    </xdr:to>
    <xdr:cxnSp macro="">
      <xdr:nvCxnSpPr>
        <xdr:cNvPr id="133" name="直線コネクタ 132"/>
        <xdr:cNvCxnSpPr/>
      </xdr:nvCxnSpPr>
      <xdr:spPr>
        <a:xfrm>
          <a:off x="3225800" y="1059713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61</xdr:row>
      <xdr:rowOff>138684</xdr:rowOff>
    </xdr:to>
    <xdr:cxnSp macro="">
      <xdr:nvCxnSpPr>
        <xdr:cNvPr id="136" name="直線コネクタ 135"/>
        <xdr:cNvCxnSpPr/>
      </xdr:nvCxnSpPr>
      <xdr:spPr>
        <a:xfrm>
          <a:off x="2336800" y="105343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155702</xdr:rowOff>
    </xdr:from>
    <xdr:to>
      <xdr:col>11</xdr:col>
      <xdr:colOff>31750</xdr:colOff>
      <xdr:row>61</xdr:row>
      <xdr:rowOff>75946</xdr:rowOff>
    </xdr:to>
    <xdr:cxnSp macro="">
      <xdr:nvCxnSpPr>
        <xdr:cNvPr id="139" name="直線コネクタ 138"/>
        <xdr:cNvCxnSpPr/>
      </xdr:nvCxnSpPr>
      <xdr:spPr>
        <a:xfrm>
          <a:off x="1447800" y="104427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9" name="楕円 148"/>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120159</xdr:rowOff>
    </xdr:from>
    <xdr:ext cx="762000" cy="259045"/>
    <xdr:sp macro="" textlink="">
      <xdr:nvSpPr>
        <xdr:cNvPr id="150" name="財政構造の弾力性該当値テキスト"/>
        <xdr:cNvSpPr txBox="1"/>
      </xdr:nvSpPr>
      <xdr:spPr>
        <a:xfrm>
          <a:off x="5041900" y="1075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2" name="テキスト ボックス 151"/>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3" name="楕円 152"/>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54" name="テキスト ボックス 153"/>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25146</xdr:rowOff>
    </xdr:from>
    <xdr:to>
      <xdr:col>11</xdr:col>
      <xdr:colOff>82550</xdr:colOff>
      <xdr:row>61</xdr:row>
      <xdr:rowOff>126746</xdr:rowOff>
    </xdr:to>
    <xdr:sp macro="" textlink="">
      <xdr:nvSpPr>
        <xdr:cNvPr id="155" name="楕円 154"/>
        <xdr:cNvSpPr/>
      </xdr:nvSpPr>
      <xdr:spPr>
        <a:xfrm>
          <a:off x="2286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136923</xdr:rowOff>
    </xdr:from>
    <xdr:ext cx="762000" cy="259045"/>
    <xdr:sp macro="" textlink="">
      <xdr:nvSpPr>
        <xdr:cNvPr id="156" name="テキスト ボックス 155"/>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104902</xdr:rowOff>
    </xdr:from>
    <xdr:to>
      <xdr:col>7</xdr:col>
      <xdr:colOff>31750</xdr:colOff>
      <xdr:row>61</xdr:row>
      <xdr:rowOff>35052</xdr:rowOff>
    </xdr:to>
    <xdr:sp macro="" textlink="">
      <xdr:nvSpPr>
        <xdr:cNvPr id="157" name="楕円 156"/>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45229</xdr:rowOff>
    </xdr:from>
    <xdr:ext cx="762000" cy="259045"/>
    <xdr:sp macro="" textlink="">
      <xdr:nvSpPr>
        <xdr:cNvPr id="158" name="テキスト ボックス 157"/>
        <xdr:cNvSpPr txBox="1"/>
      </xdr:nvSpPr>
      <xdr:spPr>
        <a:xfrm>
          <a:off x="1066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類似団体内平均値を恒常的に大きく上回るのは、類似団体の多くが一部事務組合で行っている消防及びごみ処理を直営で行っているためである。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今後は、地方自治法の改正により、平成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年度以降に非常勤職員の手当等の経費が増加すると予想される。定員適正化計画の着実な実行をはじめ、事務・事業の見直しによる経常経費の抑制により、支出の削減を図っていく。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10793</xdr:rowOff>
    </xdr:from>
    <xdr:to>
      <xdr:col>23</xdr:col>
      <xdr:colOff>133350</xdr:colOff>
      <xdr:row>83</xdr:row>
      <xdr:rowOff>96717</xdr:rowOff>
    </xdr:to>
    <xdr:cxnSp macro="">
      <xdr:nvCxnSpPr>
        <xdr:cNvPr id="193" name="直線コネクタ 192"/>
        <xdr:cNvCxnSpPr/>
      </xdr:nvCxnSpPr>
      <xdr:spPr>
        <a:xfrm>
          <a:off x="4114800" y="14241143"/>
          <a:ext cx="838200" cy="8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117982</xdr:rowOff>
    </xdr:from>
    <xdr:to>
      <xdr:col>19</xdr:col>
      <xdr:colOff>133350</xdr:colOff>
      <xdr:row>83</xdr:row>
      <xdr:rowOff>10793</xdr:rowOff>
    </xdr:to>
    <xdr:cxnSp macro="">
      <xdr:nvCxnSpPr>
        <xdr:cNvPr id="196" name="直線コネクタ 195"/>
        <xdr:cNvCxnSpPr/>
      </xdr:nvCxnSpPr>
      <xdr:spPr>
        <a:xfrm>
          <a:off x="3225800" y="14176882"/>
          <a:ext cx="889000" cy="6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103267</xdr:rowOff>
    </xdr:from>
    <xdr:to>
      <xdr:col>15</xdr:col>
      <xdr:colOff>82550</xdr:colOff>
      <xdr:row>82</xdr:row>
      <xdr:rowOff>117982</xdr:rowOff>
    </xdr:to>
    <xdr:cxnSp macro="">
      <xdr:nvCxnSpPr>
        <xdr:cNvPr id="199" name="直線コネクタ 198"/>
        <xdr:cNvCxnSpPr/>
      </xdr:nvCxnSpPr>
      <xdr:spPr>
        <a:xfrm>
          <a:off x="2336800" y="14162167"/>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70988</xdr:rowOff>
    </xdr:from>
    <xdr:to>
      <xdr:col>11</xdr:col>
      <xdr:colOff>31750</xdr:colOff>
      <xdr:row>82</xdr:row>
      <xdr:rowOff>103267</xdr:rowOff>
    </xdr:to>
    <xdr:cxnSp macro="">
      <xdr:nvCxnSpPr>
        <xdr:cNvPr id="202" name="直線コネクタ 201"/>
        <xdr:cNvCxnSpPr/>
      </xdr:nvCxnSpPr>
      <xdr:spPr>
        <a:xfrm>
          <a:off x="1447800" y="14129888"/>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4" name="テキスト ボックス 203"/>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6" name="テキスト ボックス 205"/>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45917</xdr:rowOff>
    </xdr:from>
    <xdr:to>
      <xdr:col>23</xdr:col>
      <xdr:colOff>184150</xdr:colOff>
      <xdr:row>83</xdr:row>
      <xdr:rowOff>147517</xdr:rowOff>
    </xdr:to>
    <xdr:sp macro="" textlink="">
      <xdr:nvSpPr>
        <xdr:cNvPr id="212" name="楕円 211"/>
        <xdr:cNvSpPr/>
      </xdr:nvSpPr>
      <xdr:spPr>
        <a:xfrm>
          <a:off x="4902200" y="142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17994</xdr:rowOff>
    </xdr:from>
    <xdr:ext cx="762000" cy="259045"/>
    <xdr:sp macro="" textlink="">
      <xdr:nvSpPr>
        <xdr:cNvPr id="213" name="人件費・物件費等の状況該当値テキスト"/>
        <xdr:cNvSpPr txBox="1"/>
      </xdr:nvSpPr>
      <xdr:spPr>
        <a:xfrm>
          <a:off x="5041900" y="1424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131443</xdr:rowOff>
    </xdr:from>
    <xdr:to>
      <xdr:col>19</xdr:col>
      <xdr:colOff>184150</xdr:colOff>
      <xdr:row>83</xdr:row>
      <xdr:rowOff>61593</xdr:rowOff>
    </xdr:to>
    <xdr:sp macro="" textlink="">
      <xdr:nvSpPr>
        <xdr:cNvPr id="214" name="楕円 213"/>
        <xdr:cNvSpPr/>
      </xdr:nvSpPr>
      <xdr:spPr>
        <a:xfrm>
          <a:off x="4064000" y="14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46370</xdr:rowOff>
    </xdr:from>
    <xdr:ext cx="736600" cy="259045"/>
    <xdr:sp macro="" textlink="">
      <xdr:nvSpPr>
        <xdr:cNvPr id="215" name="テキスト ボックス 214"/>
        <xdr:cNvSpPr txBox="1"/>
      </xdr:nvSpPr>
      <xdr:spPr>
        <a:xfrm>
          <a:off x="3733800" y="1427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67182</xdr:rowOff>
    </xdr:from>
    <xdr:to>
      <xdr:col>15</xdr:col>
      <xdr:colOff>133350</xdr:colOff>
      <xdr:row>82</xdr:row>
      <xdr:rowOff>168782</xdr:rowOff>
    </xdr:to>
    <xdr:sp macro="" textlink="">
      <xdr:nvSpPr>
        <xdr:cNvPr id="216" name="楕円 215"/>
        <xdr:cNvSpPr/>
      </xdr:nvSpPr>
      <xdr:spPr>
        <a:xfrm>
          <a:off x="3175000" y="141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153559</xdr:rowOff>
    </xdr:from>
    <xdr:ext cx="762000" cy="259045"/>
    <xdr:sp macro="" textlink="">
      <xdr:nvSpPr>
        <xdr:cNvPr id="217" name="テキスト ボックス 216"/>
        <xdr:cNvSpPr txBox="1"/>
      </xdr:nvSpPr>
      <xdr:spPr>
        <a:xfrm>
          <a:off x="2844800" y="1421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52467</xdr:rowOff>
    </xdr:from>
    <xdr:to>
      <xdr:col>11</xdr:col>
      <xdr:colOff>82550</xdr:colOff>
      <xdr:row>82</xdr:row>
      <xdr:rowOff>154067</xdr:rowOff>
    </xdr:to>
    <xdr:sp macro="" textlink="">
      <xdr:nvSpPr>
        <xdr:cNvPr id="218" name="楕円 217"/>
        <xdr:cNvSpPr/>
      </xdr:nvSpPr>
      <xdr:spPr>
        <a:xfrm>
          <a:off x="2286000" y="14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138844</xdr:rowOff>
    </xdr:from>
    <xdr:ext cx="762000" cy="259045"/>
    <xdr:sp macro="" textlink="">
      <xdr:nvSpPr>
        <xdr:cNvPr id="219" name="テキスト ボックス 218"/>
        <xdr:cNvSpPr txBox="1"/>
      </xdr:nvSpPr>
      <xdr:spPr>
        <a:xfrm>
          <a:off x="1955800" y="141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20188</xdr:rowOff>
    </xdr:from>
    <xdr:to>
      <xdr:col>7</xdr:col>
      <xdr:colOff>31750</xdr:colOff>
      <xdr:row>82</xdr:row>
      <xdr:rowOff>121788</xdr:rowOff>
    </xdr:to>
    <xdr:sp macro="" textlink="">
      <xdr:nvSpPr>
        <xdr:cNvPr id="220" name="楕円 219"/>
        <xdr:cNvSpPr/>
      </xdr:nvSpPr>
      <xdr:spPr>
        <a:xfrm>
          <a:off x="1397000" y="140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106565</xdr:rowOff>
    </xdr:from>
    <xdr:ext cx="762000" cy="259045"/>
    <xdr:sp macro="" textlink="">
      <xdr:nvSpPr>
        <xdr:cNvPr id="221" name="テキスト ボックス 220"/>
        <xdr:cNvSpPr txBox="1"/>
      </xdr:nvSpPr>
      <xdr:spPr>
        <a:xfrm>
          <a:off x="1066800" y="141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類似団体との比較でも低い水準となっていて、適正な給与となっている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ことから、国の動向に合わせ適正な水準を保っていく。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26105</xdr:rowOff>
    </xdr:to>
    <xdr:cxnSp macro="">
      <xdr:nvCxnSpPr>
        <xdr:cNvPr id="255" name="直線コネクタ 254"/>
        <xdr:cNvCxnSpPr/>
      </xdr:nvCxnSpPr>
      <xdr:spPr>
        <a:xfrm>
          <a:off x="16179800" y="14256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26105</xdr:rowOff>
    </xdr:to>
    <xdr:cxnSp macro="">
      <xdr:nvCxnSpPr>
        <xdr:cNvPr id="258" name="直線コネクタ 257"/>
        <xdr:cNvCxnSpPr/>
      </xdr:nvCxnSpPr>
      <xdr:spPr>
        <a:xfrm>
          <a:off x="15290800" y="142162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82</xdr:row>
      <xdr:rowOff>157339</xdr:rowOff>
    </xdr:to>
    <xdr:cxnSp macro="">
      <xdr:nvCxnSpPr>
        <xdr:cNvPr id="261" name="直線コネクタ 260"/>
        <xdr:cNvCxnSpPr/>
      </xdr:nvCxnSpPr>
      <xdr:spPr>
        <a:xfrm>
          <a:off x="14401800" y="141626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36689</xdr:rowOff>
    </xdr:from>
    <xdr:to>
      <xdr:col>68</xdr:col>
      <xdr:colOff>152400</xdr:colOff>
      <xdr:row>82</xdr:row>
      <xdr:rowOff>103716</xdr:rowOff>
    </xdr:to>
    <xdr:cxnSp macro="">
      <xdr:nvCxnSpPr>
        <xdr:cNvPr id="264" name="直線コネクタ 263"/>
        <xdr:cNvCxnSpPr/>
      </xdr:nvCxnSpPr>
      <xdr:spPr>
        <a:xfrm>
          <a:off x="13512800" y="140955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4" name="楕円 273"/>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75"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6" name="楕円 275"/>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7" name="テキスト ボックス 276"/>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78" name="楕円 277"/>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79" name="テキスト ボックス 278"/>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0" name="楕円 279"/>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1" name="テキスト ボックス 280"/>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82" name="楕円 281"/>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83" name="テキスト ボックス 282"/>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職員数が類似団体平均を上回っているのは、類似団体の多くが一部事務組合で行っている消防及びごみ処理を直営で行っているためである。消防・ごみ処理を除く職員数は、人口千人当たり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人である。人口減が見込まれるなか、人口当たりの職員数が上昇しないよう、定員適正化計画の着実な実行と職員の意識改革による事務・事業の見直しを行っていく。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128996</xdr:rowOff>
    </xdr:from>
    <xdr:to>
      <xdr:col>81</xdr:col>
      <xdr:colOff>44450</xdr:colOff>
      <xdr:row>64</xdr:row>
      <xdr:rowOff>161744</xdr:rowOff>
    </xdr:to>
    <xdr:cxnSp macro="">
      <xdr:nvCxnSpPr>
        <xdr:cNvPr id="320" name="直線コネクタ 319"/>
        <xdr:cNvCxnSpPr/>
      </xdr:nvCxnSpPr>
      <xdr:spPr>
        <a:xfrm>
          <a:off x="16179800" y="11101796"/>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116931</xdr:rowOff>
    </xdr:from>
    <xdr:to>
      <xdr:col>77</xdr:col>
      <xdr:colOff>44450</xdr:colOff>
      <xdr:row>64</xdr:row>
      <xdr:rowOff>128996</xdr:rowOff>
    </xdr:to>
    <xdr:cxnSp macro="">
      <xdr:nvCxnSpPr>
        <xdr:cNvPr id="323" name="直線コネクタ 322"/>
        <xdr:cNvCxnSpPr/>
      </xdr:nvCxnSpPr>
      <xdr:spPr>
        <a:xfrm>
          <a:off x="15290800" y="110897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116931</xdr:rowOff>
    </xdr:from>
    <xdr:to>
      <xdr:col>72</xdr:col>
      <xdr:colOff>203200</xdr:colOff>
      <xdr:row>64</xdr:row>
      <xdr:rowOff>139337</xdr:rowOff>
    </xdr:to>
    <xdr:cxnSp macro="">
      <xdr:nvCxnSpPr>
        <xdr:cNvPr id="326" name="直線コネクタ 325"/>
        <xdr:cNvCxnSpPr/>
      </xdr:nvCxnSpPr>
      <xdr:spPr>
        <a:xfrm flipV="1">
          <a:off x="14401800" y="1108973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137613</xdr:rowOff>
    </xdr:from>
    <xdr:to>
      <xdr:col>68</xdr:col>
      <xdr:colOff>152400</xdr:colOff>
      <xdr:row>64</xdr:row>
      <xdr:rowOff>139337</xdr:rowOff>
    </xdr:to>
    <xdr:cxnSp macro="">
      <xdr:nvCxnSpPr>
        <xdr:cNvPr id="329" name="直線コネクタ 328"/>
        <xdr:cNvCxnSpPr/>
      </xdr:nvCxnSpPr>
      <xdr:spPr>
        <a:xfrm>
          <a:off x="13512800" y="111104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110944</xdr:rowOff>
    </xdr:from>
    <xdr:to>
      <xdr:col>81</xdr:col>
      <xdr:colOff>95250</xdr:colOff>
      <xdr:row>65</xdr:row>
      <xdr:rowOff>41094</xdr:rowOff>
    </xdr:to>
    <xdr:sp macro="" textlink="">
      <xdr:nvSpPr>
        <xdr:cNvPr id="339" name="楕円 338"/>
        <xdr:cNvSpPr/>
      </xdr:nvSpPr>
      <xdr:spPr>
        <a:xfrm>
          <a:off x="16967200" y="110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83021</xdr:rowOff>
    </xdr:from>
    <xdr:ext cx="762000" cy="259045"/>
    <xdr:sp macro="" textlink="">
      <xdr:nvSpPr>
        <xdr:cNvPr id="340" name="定員管理の状況該当値テキスト"/>
        <xdr:cNvSpPr txBox="1"/>
      </xdr:nvSpPr>
      <xdr:spPr>
        <a:xfrm>
          <a:off x="17106900" y="110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78196</xdr:rowOff>
    </xdr:from>
    <xdr:to>
      <xdr:col>77</xdr:col>
      <xdr:colOff>95250</xdr:colOff>
      <xdr:row>65</xdr:row>
      <xdr:rowOff>8346</xdr:rowOff>
    </xdr:to>
    <xdr:sp macro="" textlink="">
      <xdr:nvSpPr>
        <xdr:cNvPr id="341" name="楕円 340"/>
        <xdr:cNvSpPr/>
      </xdr:nvSpPr>
      <xdr:spPr>
        <a:xfrm>
          <a:off x="16129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164573</xdr:rowOff>
    </xdr:from>
    <xdr:ext cx="736600" cy="259045"/>
    <xdr:sp macro="" textlink="">
      <xdr:nvSpPr>
        <xdr:cNvPr id="342" name="テキスト ボックス 341"/>
        <xdr:cNvSpPr txBox="1"/>
      </xdr:nvSpPr>
      <xdr:spPr>
        <a:xfrm>
          <a:off x="15798800" y="1113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66131</xdr:rowOff>
    </xdr:from>
    <xdr:to>
      <xdr:col>73</xdr:col>
      <xdr:colOff>44450</xdr:colOff>
      <xdr:row>64</xdr:row>
      <xdr:rowOff>167731</xdr:rowOff>
    </xdr:to>
    <xdr:sp macro="" textlink="">
      <xdr:nvSpPr>
        <xdr:cNvPr id="343" name="楕円 342"/>
        <xdr:cNvSpPr/>
      </xdr:nvSpPr>
      <xdr:spPr>
        <a:xfrm>
          <a:off x="152400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152508</xdr:rowOff>
    </xdr:from>
    <xdr:ext cx="762000" cy="259045"/>
    <xdr:sp macro="" textlink="">
      <xdr:nvSpPr>
        <xdr:cNvPr id="344" name="テキスト ボックス 343"/>
        <xdr:cNvSpPr txBox="1"/>
      </xdr:nvSpPr>
      <xdr:spPr>
        <a:xfrm>
          <a:off x="14909800" y="1112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88537</xdr:rowOff>
    </xdr:from>
    <xdr:to>
      <xdr:col>68</xdr:col>
      <xdr:colOff>203200</xdr:colOff>
      <xdr:row>65</xdr:row>
      <xdr:rowOff>18687</xdr:rowOff>
    </xdr:to>
    <xdr:sp macro="" textlink="">
      <xdr:nvSpPr>
        <xdr:cNvPr id="345" name="楕円 344"/>
        <xdr:cNvSpPr/>
      </xdr:nvSpPr>
      <xdr:spPr>
        <a:xfrm>
          <a:off x="14351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3464</xdr:rowOff>
    </xdr:from>
    <xdr:ext cx="762000" cy="259045"/>
    <xdr:sp macro="" textlink="">
      <xdr:nvSpPr>
        <xdr:cNvPr id="346" name="テキスト ボックス 345"/>
        <xdr:cNvSpPr txBox="1"/>
      </xdr:nvSpPr>
      <xdr:spPr>
        <a:xfrm>
          <a:off x="14020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86813</xdr:rowOff>
    </xdr:from>
    <xdr:to>
      <xdr:col>64</xdr:col>
      <xdr:colOff>152400</xdr:colOff>
      <xdr:row>65</xdr:row>
      <xdr:rowOff>16963</xdr:rowOff>
    </xdr:to>
    <xdr:sp macro="" textlink="">
      <xdr:nvSpPr>
        <xdr:cNvPr id="347" name="楕円 346"/>
        <xdr:cNvSpPr/>
      </xdr:nvSpPr>
      <xdr:spPr>
        <a:xfrm>
          <a:off x="13462000" y="110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1740</xdr:rowOff>
    </xdr:from>
    <xdr:ext cx="762000" cy="259045"/>
    <xdr:sp macro="" textlink="">
      <xdr:nvSpPr>
        <xdr:cNvPr id="348" name="テキスト ボックス 347"/>
        <xdr:cNvSpPr txBox="1"/>
      </xdr:nvSpPr>
      <xdr:spPr>
        <a:xfrm>
          <a:off x="13131800" y="111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ここ数年、標準財政規模が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億円台を維持していることや合併特例債等の交付税措置が増加していることから比率が良化している。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今後は合併算定替終了に伴う標準財政規模の縮小や次期ごみ処理施設の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のため、比率の悪化が見込まれる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ことから、支出の抑制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による公債費の財源確保のほか、計画的な繰上償還を行い、比率上昇の抑制を図る。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17356</xdr:rowOff>
    </xdr:to>
    <xdr:cxnSp macro="">
      <xdr:nvCxnSpPr>
        <xdr:cNvPr id="382" name="直線コネクタ 381"/>
        <xdr:cNvCxnSpPr/>
      </xdr:nvCxnSpPr>
      <xdr:spPr>
        <a:xfrm flipV="1">
          <a:off x="16179800" y="72102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25400</xdr:rowOff>
    </xdr:to>
    <xdr:cxnSp macro="">
      <xdr:nvCxnSpPr>
        <xdr:cNvPr id="385" name="直線コネクタ 384"/>
        <xdr:cNvCxnSpPr/>
      </xdr:nvCxnSpPr>
      <xdr:spPr>
        <a:xfrm flipV="1">
          <a:off x="15290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65617</xdr:rowOff>
    </xdr:to>
    <xdr:cxnSp macro="">
      <xdr:nvCxnSpPr>
        <xdr:cNvPr id="388" name="直線コネクタ 387"/>
        <xdr:cNvCxnSpPr/>
      </xdr:nvCxnSpPr>
      <xdr:spPr>
        <a:xfrm flipV="1">
          <a:off x="14401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97790</xdr:rowOff>
    </xdr:to>
    <xdr:cxnSp macro="">
      <xdr:nvCxnSpPr>
        <xdr:cNvPr id="391" name="直線コネクタ 390"/>
        <xdr:cNvCxnSpPr/>
      </xdr:nvCxnSpPr>
      <xdr:spPr>
        <a:xfrm flipV="1">
          <a:off x="13512800" y="726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1" name="楕円 400"/>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2"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3" name="楕円 402"/>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4" name="テキスト ボックス 403"/>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5" name="楕円 404"/>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6" name="テキスト ボックス 405"/>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7" name="楕円 406"/>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8" name="テキスト ボックス 40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9" name="楕円 408"/>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0" name="テキスト ボックス 409"/>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類似団体平均値を大きく上回るのは、北陸新幹線関連等の大型事業により地方債現在高の上昇が平成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年度まで続いたためである。平成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年度から比率の改善が続いた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ものの、普通交付税が減少し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悪化した。今後は、次期ごみ処理施設と駅北大火復興の大規模事業のため、平成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年度にかけて地方債の発行が大幅に増加し、地方債現在高は増加に転じることに加え、分母項目である標準財政規模が縮小することから、比率は悪化する見込みである。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地方債の発行に当たっては交付税措置の高い地方債を活用するとともに、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地方債の繰上償還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を行い、将来負担の軽減を図る。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167852</xdr:rowOff>
    </xdr:from>
    <xdr:to>
      <xdr:col>81</xdr:col>
      <xdr:colOff>44450</xdr:colOff>
      <xdr:row>18</xdr:row>
      <xdr:rowOff>8467</xdr:rowOff>
    </xdr:to>
    <xdr:cxnSp macro="">
      <xdr:nvCxnSpPr>
        <xdr:cNvPr id="444" name="直線コネクタ 443"/>
        <xdr:cNvCxnSpPr/>
      </xdr:nvCxnSpPr>
      <xdr:spPr>
        <a:xfrm>
          <a:off x="16179800" y="308250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167852</xdr:rowOff>
    </xdr:from>
    <xdr:to>
      <xdr:col>77</xdr:col>
      <xdr:colOff>44450</xdr:colOff>
      <xdr:row>18</xdr:row>
      <xdr:rowOff>64770</xdr:rowOff>
    </xdr:to>
    <xdr:cxnSp macro="">
      <xdr:nvCxnSpPr>
        <xdr:cNvPr id="447" name="直線コネクタ 446"/>
        <xdr:cNvCxnSpPr/>
      </xdr:nvCxnSpPr>
      <xdr:spPr>
        <a:xfrm flipV="1">
          <a:off x="15290800" y="308250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64770</xdr:rowOff>
    </xdr:from>
    <xdr:to>
      <xdr:col>72</xdr:col>
      <xdr:colOff>203200</xdr:colOff>
      <xdr:row>19</xdr:row>
      <xdr:rowOff>15579</xdr:rowOff>
    </xdr:to>
    <xdr:cxnSp macro="">
      <xdr:nvCxnSpPr>
        <xdr:cNvPr id="450" name="直線コネクタ 449"/>
        <xdr:cNvCxnSpPr/>
      </xdr:nvCxnSpPr>
      <xdr:spPr>
        <a:xfrm flipV="1">
          <a:off x="14401800" y="3150870"/>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15579</xdr:rowOff>
    </xdr:from>
    <xdr:to>
      <xdr:col>68</xdr:col>
      <xdr:colOff>152400</xdr:colOff>
      <xdr:row>19</xdr:row>
      <xdr:rowOff>50969</xdr:rowOff>
    </xdr:to>
    <xdr:cxnSp macro="">
      <xdr:nvCxnSpPr>
        <xdr:cNvPr id="453" name="直線コネクタ 452"/>
        <xdr:cNvCxnSpPr/>
      </xdr:nvCxnSpPr>
      <xdr:spPr>
        <a:xfrm flipV="1">
          <a:off x="13512800" y="3273129"/>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129117</xdr:rowOff>
    </xdr:from>
    <xdr:to>
      <xdr:col>81</xdr:col>
      <xdr:colOff>95250</xdr:colOff>
      <xdr:row>18</xdr:row>
      <xdr:rowOff>59267</xdr:rowOff>
    </xdr:to>
    <xdr:sp macro="" textlink="">
      <xdr:nvSpPr>
        <xdr:cNvPr id="463" name="楕円 462"/>
        <xdr:cNvSpPr/>
      </xdr:nvSpPr>
      <xdr:spPr>
        <a:xfrm>
          <a:off x="169672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101194</xdr:rowOff>
    </xdr:from>
    <xdr:ext cx="762000" cy="259045"/>
    <xdr:sp macro="" textlink="">
      <xdr:nvSpPr>
        <xdr:cNvPr id="464" name="将来負担の状況該当値テキスト"/>
        <xdr:cNvSpPr txBox="1"/>
      </xdr:nvSpPr>
      <xdr:spPr>
        <a:xfrm>
          <a:off x="17106900" y="301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117052</xdr:rowOff>
    </xdr:from>
    <xdr:to>
      <xdr:col>77</xdr:col>
      <xdr:colOff>95250</xdr:colOff>
      <xdr:row>18</xdr:row>
      <xdr:rowOff>47202</xdr:rowOff>
    </xdr:to>
    <xdr:sp macro="" textlink="">
      <xdr:nvSpPr>
        <xdr:cNvPr id="465" name="楕円 464"/>
        <xdr:cNvSpPr/>
      </xdr:nvSpPr>
      <xdr:spPr>
        <a:xfrm>
          <a:off x="16129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31979</xdr:rowOff>
    </xdr:from>
    <xdr:ext cx="736600" cy="259045"/>
    <xdr:sp macro="" textlink="">
      <xdr:nvSpPr>
        <xdr:cNvPr id="466" name="テキスト ボックス 465"/>
        <xdr:cNvSpPr txBox="1"/>
      </xdr:nvSpPr>
      <xdr:spPr>
        <a:xfrm>
          <a:off x="15798800" y="311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13970</xdr:rowOff>
    </xdr:from>
    <xdr:to>
      <xdr:col>73</xdr:col>
      <xdr:colOff>44450</xdr:colOff>
      <xdr:row>18</xdr:row>
      <xdr:rowOff>115570</xdr:rowOff>
    </xdr:to>
    <xdr:sp macro="" textlink="">
      <xdr:nvSpPr>
        <xdr:cNvPr id="467" name="楕円 466"/>
        <xdr:cNvSpPr/>
      </xdr:nvSpPr>
      <xdr:spPr>
        <a:xfrm>
          <a:off x="15240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100347</xdr:rowOff>
    </xdr:from>
    <xdr:ext cx="762000" cy="259045"/>
    <xdr:sp macro="" textlink="">
      <xdr:nvSpPr>
        <xdr:cNvPr id="468" name="テキスト ボックス 467"/>
        <xdr:cNvSpPr txBox="1"/>
      </xdr:nvSpPr>
      <xdr:spPr>
        <a:xfrm>
          <a:off x="14909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136229</xdr:rowOff>
    </xdr:from>
    <xdr:to>
      <xdr:col>68</xdr:col>
      <xdr:colOff>203200</xdr:colOff>
      <xdr:row>19</xdr:row>
      <xdr:rowOff>66379</xdr:rowOff>
    </xdr:to>
    <xdr:sp macro="" textlink="">
      <xdr:nvSpPr>
        <xdr:cNvPr id="469" name="楕円 468"/>
        <xdr:cNvSpPr/>
      </xdr:nvSpPr>
      <xdr:spPr>
        <a:xfrm>
          <a:off x="14351000" y="32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51156</xdr:rowOff>
    </xdr:from>
    <xdr:ext cx="762000" cy="259045"/>
    <xdr:sp macro="" textlink="">
      <xdr:nvSpPr>
        <xdr:cNvPr id="470" name="テキスト ボックス 469"/>
        <xdr:cNvSpPr txBox="1"/>
      </xdr:nvSpPr>
      <xdr:spPr>
        <a:xfrm>
          <a:off x="14020800" y="330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169</xdr:rowOff>
    </xdr:from>
    <xdr:to>
      <xdr:col>64</xdr:col>
      <xdr:colOff>152400</xdr:colOff>
      <xdr:row>19</xdr:row>
      <xdr:rowOff>101769</xdr:rowOff>
    </xdr:to>
    <xdr:sp macro="" textlink="">
      <xdr:nvSpPr>
        <xdr:cNvPr id="471" name="楕円 470"/>
        <xdr:cNvSpPr/>
      </xdr:nvSpPr>
      <xdr:spPr>
        <a:xfrm>
          <a:off x="13462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86546</xdr:rowOff>
    </xdr:from>
    <xdr:ext cx="762000" cy="259045"/>
    <xdr:sp macro="" textlink="">
      <xdr:nvSpPr>
        <xdr:cNvPr id="472" name="テキスト ボックス 471"/>
        <xdr:cNvSpPr txBox="1"/>
      </xdr:nvSpPr>
      <xdr:spPr>
        <a:xfrm>
          <a:off x="13131800" y="33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43,678
43,356
746.24
29,822,448
28,229,133
1,205,600
16,210,884
39,709,743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ここ数年、職員数の減による数値の減少が続い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、退職者（退職手当）の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今後は、再任用制度の運用による支出も見込まれるが、定員適正化計画の着実な実行により、組織の合理化、事務・事業の整理、民間委託等の推進を行い、抑制を図る。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58420</xdr:rowOff>
    </xdr:to>
    <xdr:cxnSp macro="">
      <xdr:nvCxnSpPr>
        <xdr:cNvPr id="66" name="直線コネクタ 65"/>
        <xdr:cNvCxnSpPr/>
      </xdr:nvCxnSpPr>
      <xdr:spPr>
        <a:xfrm flipV="1">
          <a:off x="3987800" y="6169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73660</xdr:rowOff>
    </xdr:to>
    <xdr:cxnSp macro="">
      <xdr:nvCxnSpPr>
        <xdr:cNvPr id="69" name="直線コネクタ 68"/>
        <xdr:cNvCxnSpPr/>
      </xdr:nvCxnSpPr>
      <xdr:spPr>
        <a:xfrm flipV="1">
          <a:off x="3098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73660</xdr:rowOff>
    </xdr:to>
    <xdr:cxnSp macro="">
      <xdr:nvCxnSpPr>
        <xdr:cNvPr id="72" name="直線コネクタ 71"/>
        <xdr:cNvCxnSpPr/>
      </xdr:nvCxnSpPr>
      <xdr:spPr>
        <a:xfrm>
          <a:off x="2209800" y="6154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35</xdr:row>
      <xdr:rowOff>161290</xdr:rowOff>
    </xdr:to>
    <xdr:cxnSp macro="">
      <xdr:nvCxnSpPr>
        <xdr:cNvPr id="75" name="直線コネクタ 74"/>
        <xdr:cNvCxnSpPr/>
      </xdr:nvCxnSpPr>
      <xdr:spPr>
        <a:xfrm flipV="1">
          <a:off x="1320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類似団体内平均値を恒常的に大きく上回る物件費となっている。これは、類似団体の多くが一部事務組合で行っている消防及びごみ処理を直営で行っているためである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前年度と比べ、比率が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労務単価や原材料費の上昇や大雪に伴う暖房費の増等の要因によ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るものである。また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、公共施設の市民一人当たりの平均延床面積が大きいこと、非常勤職員が増加していることも原因であり、公共施設等総合管理指針を基に施設の適正化等により、支出削減を図る。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20</xdr:row>
      <xdr:rowOff>1814</xdr:rowOff>
    </xdr:to>
    <xdr:cxnSp macro="">
      <xdr:nvCxnSpPr>
        <xdr:cNvPr id="129" name="直線コネクタ 128"/>
        <xdr:cNvCxnSpPr/>
      </xdr:nvCxnSpPr>
      <xdr:spPr>
        <a:xfrm>
          <a:off x="15671800" y="3115129"/>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29029</xdr:rowOff>
    </xdr:to>
    <xdr:cxnSp macro="">
      <xdr:nvCxnSpPr>
        <xdr:cNvPr id="132" name="直線コネクタ 131"/>
        <xdr:cNvCxnSpPr/>
      </xdr:nvCxnSpPr>
      <xdr:spPr>
        <a:xfrm>
          <a:off x="14782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39914</xdr:rowOff>
    </xdr:to>
    <xdr:cxnSp macro="">
      <xdr:nvCxnSpPr>
        <xdr:cNvPr id="135" name="直線コネクタ 134"/>
        <xdr:cNvCxnSpPr/>
      </xdr:nvCxnSpPr>
      <xdr:spPr>
        <a:xfrm flipV="1">
          <a:off x="13893800" y="3104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18</xdr:row>
      <xdr:rowOff>39914</xdr:rowOff>
    </xdr:to>
    <xdr:cxnSp macro="">
      <xdr:nvCxnSpPr>
        <xdr:cNvPr id="138" name="直線コネクタ 137"/>
        <xdr:cNvCxnSpPr/>
      </xdr:nvCxnSpPr>
      <xdr:spPr>
        <a:xfrm>
          <a:off x="13004800" y="30280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122464</xdr:rowOff>
    </xdr:from>
    <xdr:to>
      <xdr:col>82</xdr:col>
      <xdr:colOff>158750</xdr:colOff>
      <xdr:row>20</xdr:row>
      <xdr:rowOff>52614</xdr:rowOff>
    </xdr:to>
    <xdr:sp macro="" textlink="">
      <xdr:nvSpPr>
        <xdr:cNvPr id="148" name="楕円 147"/>
        <xdr:cNvSpPr/>
      </xdr:nvSpPr>
      <xdr:spPr>
        <a:xfrm>
          <a:off x="164592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94541</xdr:rowOff>
    </xdr:from>
    <xdr:ext cx="762000" cy="259045"/>
    <xdr:sp macro="" textlink="">
      <xdr:nvSpPr>
        <xdr:cNvPr id="149" name="物件費該当値テキスト"/>
        <xdr:cNvSpPr txBox="1"/>
      </xdr:nvSpPr>
      <xdr:spPr>
        <a:xfrm>
          <a:off x="165989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2" name="楕円 151"/>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3" name="テキスト ボックス 152"/>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4" name="楕円 153"/>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5" name="テキスト ボックス 154"/>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大きく下回る扶助費となっている。これは、生活保護率が低いこと等が要因と考えられる。しかし、割合自体は徐々に上昇してきていて、今後も上昇していくと見込まれるため、扶助費に関する各事業を適正に運営し、必要最小限の支出とな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101600</xdr:rowOff>
    </xdr:to>
    <xdr:cxnSp macro="">
      <xdr:nvCxnSpPr>
        <xdr:cNvPr id="190" name="直線コネクタ 189"/>
        <xdr:cNvCxnSpPr/>
      </xdr:nvCxnSpPr>
      <xdr:spPr>
        <a:xfrm>
          <a:off x="3987800" y="935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101600</xdr:rowOff>
    </xdr:to>
    <xdr:cxnSp macro="">
      <xdr:nvCxnSpPr>
        <xdr:cNvPr id="193" name="直線コネクタ 192"/>
        <xdr:cNvCxnSpPr/>
      </xdr:nvCxnSpPr>
      <xdr:spPr>
        <a:xfrm>
          <a:off x="3098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63500</xdr:rowOff>
    </xdr:to>
    <xdr:cxnSp macro="">
      <xdr:nvCxnSpPr>
        <xdr:cNvPr id="196" name="直線コネクタ 195"/>
        <xdr:cNvCxnSpPr/>
      </xdr:nvCxnSpPr>
      <xdr:spPr>
        <a:xfrm>
          <a:off x="2209800" y="927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9" name="直線コネクタ 198"/>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9" name="楕円 208"/>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0"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11" name="楕円 210"/>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12" name="テキスト ボックス 211"/>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3" name="楕円 212"/>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4" name="テキスト ボックス 213"/>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7" name="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類似団体内平均値を上回る支出となっている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公共下水道事業特別会計への繰出金が主な原因となっている。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類似団体と比べ広い市域を有し、集落が広範囲に点在していることから、維持管理費が割高になっている。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ては使用料の改定による収入の増加等により、普通会計からの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35560</xdr:rowOff>
    </xdr:from>
    <xdr:to>
      <xdr:col>82</xdr:col>
      <xdr:colOff>107950</xdr:colOff>
      <xdr:row>60</xdr:row>
      <xdr:rowOff>149860</xdr:rowOff>
    </xdr:to>
    <xdr:cxnSp macro="">
      <xdr:nvCxnSpPr>
        <xdr:cNvPr id="251" name="直線コネクタ 250"/>
        <xdr:cNvCxnSpPr/>
      </xdr:nvCxnSpPr>
      <xdr:spPr>
        <a:xfrm flipV="1">
          <a:off x="15671800" y="10322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60</xdr:row>
      <xdr:rowOff>149860</xdr:rowOff>
    </xdr:to>
    <xdr:cxnSp macro="">
      <xdr:nvCxnSpPr>
        <xdr:cNvPr id="254" name="直線コネクタ 253"/>
        <xdr:cNvCxnSpPr/>
      </xdr:nvCxnSpPr>
      <xdr:spPr>
        <a:xfrm>
          <a:off x="14782800" y="101777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62230</xdr:rowOff>
    </xdr:to>
    <xdr:cxnSp macro="">
      <xdr:nvCxnSpPr>
        <xdr:cNvPr id="257" name="直線コネクタ 256"/>
        <xdr:cNvCxnSpPr/>
      </xdr:nvCxnSpPr>
      <xdr:spPr>
        <a:xfrm>
          <a:off x="13893800" y="1017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54610</xdr:rowOff>
    </xdr:to>
    <xdr:cxnSp macro="">
      <xdr:nvCxnSpPr>
        <xdr:cNvPr id="260" name="直線コネクタ 259"/>
        <xdr:cNvCxnSpPr/>
      </xdr:nvCxnSpPr>
      <xdr:spPr>
        <a:xfrm>
          <a:off x="13004800" y="1013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156210</xdr:rowOff>
    </xdr:from>
    <xdr:to>
      <xdr:col>82</xdr:col>
      <xdr:colOff>158750</xdr:colOff>
      <xdr:row>60</xdr:row>
      <xdr:rowOff>86360</xdr:rowOff>
    </xdr:to>
    <xdr:sp macro="" textlink="">
      <xdr:nvSpPr>
        <xdr:cNvPr id="270" name="楕円 269"/>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128287</xdr:rowOff>
    </xdr:from>
    <xdr:ext cx="762000" cy="259045"/>
    <xdr:sp macro="" textlink="">
      <xdr:nvSpPr>
        <xdr:cNvPr id="271" name="その他該当値テキスト"/>
        <xdr:cNvSpPr txBox="1"/>
      </xdr:nvSpPr>
      <xdr:spPr>
        <a:xfrm>
          <a:off x="16598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72" name="楕円 271"/>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73" name="テキスト ボックス 272"/>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4" name="楕円 273"/>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5" name="テキスト ボックス 274"/>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76" name="楕円 275"/>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7" name="テキスト ボックス 276"/>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8" name="楕円 277"/>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9" name="テキスト ボックス 278"/>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類似団体内平均値を恒常的に大きく下回る補助費等となっている。これは、類似団体の多くが一部事務組合で行っている消防及びごみ処理を直営で行っているためである。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今後も、補助費等に関する各事業を適正に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点検・評価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し、必要最小限の支出となるよう努める。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33</xdr:row>
      <xdr:rowOff>161290</xdr:rowOff>
    </xdr:to>
    <xdr:cxnSp macro="">
      <xdr:nvCxnSpPr>
        <xdr:cNvPr id="309" name="直線コネクタ 308"/>
        <xdr:cNvCxnSpPr/>
      </xdr:nvCxnSpPr>
      <xdr:spPr>
        <a:xfrm>
          <a:off x="15671800" y="5819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165862</xdr:rowOff>
    </xdr:to>
    <xdr:cxnSp macro="">
      <xdr:nvCxnSpPr>
        <xdr:cNvPr id="312" name="直線コネクタ 311"/>
        <xdr:cNvCxnSpPr/>
      </xdr:nvCxnSpPr>
      <xdr:spPr>
        <a:xfrm flipV="1">
          <a:off x="14782800" y="5819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165862</xdr:rowOff>
    </xdr:from>
    <xdr:to>
      <xdr:col>73</xdr:col>
      <xdr:colOff>180975</xdr:colOff>
      <xdr:row>33</xdr:row>
      <xdr:rowOff>170434</xdr:rowOff>
    </xdr:to>
    <xdr:cxnSp macro="">
      <xdr:nvCxnSpPr>
        <xdr:cNvPr id="315" name="直線コネクタ 314"/>
        <xdr:cNvCxnSpPr/>
      </xdr:nvCxnSpPr>
      <xdr:spPr>
        <a:xfrm flipV="1">
          <a:off x="13893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170434</xdr:rowOff>
    </xdr:from>
    <xdr:to>
      <xdr:col>69</xdr:col>
      <xdr:colOff>92075</xdr:colOff>
      <xdr:row>33</xdr:row>
      <xdr:rowOff>170434</xdr:rowOff>
    </xdr:to>
    <xdr:cxnSp macro="">
      <xdr:nvCxnSpPr>
        <xdr:cNvPr id="318" name="直線コネクタ 317"/>
        <xdr:cNvCxnSpPr/>
      </xdr:nvCxnSpPr>
      <xdr:spPr>
        <a:xfrm>
          <a:off x="13004800" y="5828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28" name="楕円 327"/>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19067</xdr:rowOff>
    </xdr:from>
    <xdr:ext cx="762000" cy="259045"/>
    <xdr:sp macro="" textlink="">
      <xdr:nvSpPr>
        <xdr:cNvPr id="329" name="補助費等該当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0" name="楕円 329"/>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1" name="テキスト ボックス 330"/>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115062</xdr:rowOff>
    </xdr:from>
    <xdr:to>
      <xdr:col>74</xdr:col>
      <xdr:colOff>31750</xdr:colOff>
      <xdr:row>34</xdr:row>
      <xdr:rowOff>45212</xdr:rowOff>
    </xdr:to>
    <xdr:sp macro="" textlink="">
      <xdr:nvSpPr>
        <xdr:cNvPr id="332" name="楕円 331"/>
        <xdr:cNvSpPr/>
      </xdr:nvSpPr>
      <xdr:spPr>
        <a:xfrm>
          <a:off x="14732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55389</xdr:rowOff>
    </xdr:from>
    <xdr:ext cx="762000" cy="259045"/>
    <xdr:sp macro="" textlink="">
      <xdr:nvSpPr>
        <xdr:cNvPr id="333" name="テキスト ボックス 332"/>
        <xdr:cNvSpPr txBox="1"/>
      </xdr:nvSpPr>
      <xdr:spPr>
        <a:xfrm>
          <a:off x="14401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119634</xdr:rowOff>
    </xdr:from>
    <xdr:to>
      <xdr:col>69</xdr:col>
      <xdr:colOff>142875</xdr:colOff>
      <xdr:row>34</xdr:row>
      <xdr:rowOff>49784</xdr:rowOff>
    </xdr:to>
    <xdr:sp macro="" textlink="">
      <xdr:nvSpPr>
        <xdr:cNvPr id="334" name="楕円 333"/>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59961</xdr:rowOff>
    </xdr:from>
    <xdr:ext cx="762000" cy="259045"/>
    <xdr:sp macro="" textlink="">
      <xdr:nvSpPr>
        <xdr:cNvPr id="335" name="テキスト ボックス 334"/>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6" name="楕円 335"/>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7" name="テキスト ボックス 336"/>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当市は面積が広く急峻な地形であり、投資的経費を多く必要としてきた。また、平成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年度まで北陸新幹線関連事業等の普通建設事業費が高額で推移してきた背景から類似団体内平均値を恒常的に上回る公債費となっている。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、次期ごみ処理施設の建設等に伴い、公債費の上昇が見込まれることから、事業の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選択と集中により、地方債新規発行を抑制し、公債費の削減に努める。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85089</xdr:rowOff>
    </xdr:from>
    <xdr:to>
      <xdr:col>24</xdr:col>
      <xdr:colOff>25400</xdr:colOff>
      <xdr:row>79</xdr:row>
      <xdr:rowOff>92711</xdr:rowOff>
    </xdr:to>
    <xdr:cxnSp macro="">
      <xdr:nvCxnSpPr>
        <xdr:cNvPr id="370" name="直線コネクタ 369"/>
        <xdr:cNvCxnSpPr/>
      </xdr:nvCxnSpPr>
      <xdr:spPr>
        <a:xfrm>
          <a:off x="3987800" y="13629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85089</xdr:rowOff>
    </xdr:to>
    <xdr:cxnSp macro="">
      <xdr:nvCxnSpPr>
        <xdr:cNvPr id="373" name="直線コネクタ 372"/>
        <xdr:cNvCxnSpPr/>
      </xdr:nvCxnSpPr>
      <xdr:spPr>
        <a:xfrm>
          <a:off x="3098800" y="13583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46989</xdr:rowOff>
    </xdr:to>
    <xdr:cxnSp macro="">
      <xdr:nvCxnSpPr>
        <xdr:cNvPr id="376" name="直線コネクタ 375"/>
        <xdr:cNvCxnSpPr/>
      </xdr:nvCxnSpPr>
      <xdr:spPr>
        <a:xfrm flipV="1">
          <a:off x="2209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46989</xdr:rowOff>
    </xdr:to>
    <xdr:cxnSp macro="">
      <xdr:nvCxnSpPr>
        <xdr:cNvPr id="379" name="直線コネクタ 378"/>
        <xdr:cNvCxnSpPr/>
      </xdr:nvCxnSpPr>
      <xdr:spPr>
        <a:xfrm>
          <a:off x="1320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89" name="楕円 388"/>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90"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34289</xdr:rowOff>
    </xdr:from>
    <xdr:to>
      <xdr:col>20</xdr:col>
      <xdr:colOff>38100</xdr:colOff>
      <xdr:row>79</xdr:row>
      <xdr:rowOff>135889</xdr:rowOff>
    </xdr:to>
    <xdr:sp macro="" textlink="">
      <xdr:nvSpPr>
        <xdr:cNvPr id="391" name="楕円 390"/>
        <xdr:cNvSpPr/>
      </xdr:nvSpPr>
      <xdr:spPr>
        <a:xfrm>
          <a:off x="3937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120666</xdr:rowOff>
    </xdr:from>
    <xdr:ext cx="736600" cy="259045"/>
    <xdr:sp macro="" textlink="">
      <xdr:nvSpPr>
        <xdr:cNvPr id="392" name="テキスト ボックス 391"/>
        <xdr:cNvSpPr txBox="1"/>
      </xdr:nvSpPr>
      <xdr:spPr>
        <a:xfrm>
          <a:off x="3606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3" name="楕円 392"/>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4" name="テキスト ボックス 393"/>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5" name="楕円 394"/>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6" name="テキスト ボックス 395"/>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7" name="楕円 396"/>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8" name="テキスト ボックス 397"/>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類似団体内平均値を下回る支出となっ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ポイントの増加となった。労務単価や原材料費の上昇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合併算定替の終了によ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普通交付税が大幅に減少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することが見込まれることから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、全ての支出について見直しを行い、経常的支出の削減を図る。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53848</xdr:rowOff>
    </xdr:to>
    <xdr:cxnSp macro="">
      <xdr:nvCxnSpPr>
        <xdr:cNvPr id="429" name="直線コネクタ 428"/>
        <xdr:cNvCxnSpPr/>
      </xdr:nvCxnSpPr>
      <xdr:spPr>
        <a:xfrm>
          <a:off x="15671800" y="130566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76</xdr:row>
      <xdr:rowOff>26415</xdr:rowOff>
    </xdr:to>
    <xdr:cxnSp macro="">
      <xdr:nvCxnSpPr>
        <xdr:cNvPr id="432" name="直線コネクタ 431"/>
        <xdr:cNvCxnSpPr/>
      </xdr:nvCxnSpPr>
      <xdr:spPr>
        <a:xfrm>
          <a:off x="14782800" y="128965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37846</xdr:rowOff>
    </xdr:to>
    <xdr:cxnSp macro="">
      <xdr:nvCxnSpPr>
        <xdr:cNvPr id="435" name="直線コネクタ 434"/>
        <xdr:cNvCxnSpPr/>
      </xdr:nvCxnSpPr>
      <xdr:spPr>
        <a:xfrm>
          <a:off x="13893800" y="12832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72136</xdr:rowOff>
    </xdr:from>
    <xdr:to>
      <xdr:col>69</xdr:col>
      <xdr:colOff>92075</xdr:colOff>
      <xdr:row>74</xdr:row>
      <xdr:rowOff>145288</xdr:rowOff>
    </xdr:to>
    <xdr:cxnSp macro="">
      <xdr:nvCxnSpPr>
        <xdr:cNvPr id="438" name="直線コネクタ 437"/>
        <xdr:cNvCxnSpPr/>
      </xdr:nvCxnSpPr>
      <xdr:spPr>
        <a:xfrm>
          <a:off x="13004800" y="12759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8" name="楕円 447"/>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9"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0" name="楕円 449"/>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1" name="テキスト ボックス 450"/>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158496</xdr:rowOff>
    </xdr:from>
    <xdr:to>
      <xdr:col>74</xdr:col>
      <xdr:colOff>31750</xdr:colOff>
      <xdr:row>75</xdr:row>
      <xdr:rowOff>88646</xdr:rowOff>
    </xdr:to>
    <xdr:sp macro="" textlink="">
      <xdr:nvSpPr>
        <xdr:cNvPr id="452" name="楕円 451"/>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98823</xdr:rowOff>
    </xdr:from>
    <xdr:ext cx="762000" cy="259045"/>
    <xdr:sp macro="" textlink="">
      <xdr:nvSpPr>
        <xdr:cNvPr id="453" name="テキスト ボックス 452"/>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94488</xdr:rowOff>
    </xdr:from>
    <xdr:to>
      <xdr:col>69</xdr:col>
      <xdr:colOff>142875</xdr:colOff>
      <xdr:row>75</xdr:row>
      <xdr:rowOff>24638</xdr:rowOff>
    </xdr:to>
    <xdr:sp macro="" textlink="">
      <xdr:nvSpPr>
        <xdr:cNvPr id="454" name="楕円 453"/>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34815</xdr:rowOff>
    </xdr:from>
    <xdr:ext cx="762000" cy="259045"/>
    <xdr:sp macro="" textlink="">
      <xdr:nvSpPr>
        <xdr:cNvPr id="455" name="テキスト ボックス 454"/>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21336</xdr:rowOff>
    </xdr:from>
    <xdr:to>
      <xdr:col>65</xdr:col>
      <xdr:colOff>53975</xdr:colOff>
      <xdr:row>74</xdr:row>
      <xdr:rowOff>122936</xdr:rowOff>
    </xdr:to>
    <xdr:sp macro="" textlink="">
      <xdr:nvSpPr>
        <xdr:cNvPr id="456" name="楕円 455"/>
        <xdr:cNvSpPr/>
      </xdr:nvSpPr>
      <xdr:spPr>
        <a:xfrm>
          <a:off x="12954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133113</xdr:rowOff>
    </xdr:from>
    <xdr:ext cx="762000" cy="259045"/>
    <xdr:sp macro="" textlink="">
      <xdr:nvSpPr>
        <xdr:cNvPr id="457" name="テキスト ボックス 456"/>
        <xdr:cNvSpPr txBox="1"/>
      </xdr:nvSpPr>
      <xdr:spPr>
        <a:xfrm>
          <a:off x="12623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117208</xdr:rowOff>
    </xdr:from>
    <xdr:to>
      <xdr:col>29</xdr:col>
      <xdr:colOff>127000</xdr:colOff>
      <xdr:row>13</xdr:row>
      <xdr:rowOff>171025</xdr:rowOff>
    </xdr:to>
    <xdr:cxnSp macro="">
      <xdr:nvCxnSpPr>
        <xdr:cNvPr id="50" name="直線コネクタ 49"/>
        <xdr:cNvCxnSpPr/>
      </xdr:nvCxnSpPr>
      <xdr:spPr bwMode="auto">
        <a:xfrm flipV="1">
          <a:off x="5003800" y="2393683"/>
          <a:ext cx="647700" cy="53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171025</xdr:rowOff>
    </xdr:from>
    <xdr:to>
      <xdr:col>26</xdr:col>
      <xdr:colOff>50800</xdr:colOff>
      <xdr:row>14</xdr:row>
      <xdr:rowOff>27159</xdr:rowOff>
    </xdr:to>
    <xdr:cxnSp macro="">
      <xdr:nvCxnSpPr>
        <xdr:cNvPr id="53" name="直線コネクタ 52"/>
        <xdr:cNvCxnSpPr/>
      </xdr:nvCxnSpPr>
      <xdr:spPr bwMode="auto">
        <a:xfrm flipV="1">
          <a:off x="4305300" y="2447500"/>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27159</xdr:rowOff>
    </xdr:from>
    <xdr:to>
      <xdr:col>22</xdr:col>
      <xdr:colOff>114300</xdr:colOff>
      <xdr:row>14</xdr:row>
      <xdr:rowOff>40037</xdr:rowOff>
    </xdr:to>
    <xdr:cxnSp macro="">
      <xdr:nvCxnSpPr>
        <xdr:cNvPr id="56" name="直線コネクタ 55"/>
        <xdr:cNvCxnSpPr/>
      </xdr:nvCxnSpPr>
      <xdr:spPr bwMode="auto">
        <a:xfrm flipV="1">
          <a:off x="3606800" y="2475084"/>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40037</xdr:rowOff>
    </xdr:from>
    <xdr:to>
      <xdr:col>18</xdr:col>
      <xdr:colOff>177800</xdr:colOff>
      <xdr:row>14</xdr:row>
      <xdr:rowOff>53143</xdr:rowOff>
    </xdr:to>
    <xdr:cxnSp macro="">
      <xdr:nvCxnSpPr>
        <xdr:cNvPr id="59" name="直線コネクタ 58"/>
        <xdr:cNvCxnSpPr/>
      </xdr:nvCxnSpPr>
      <xdr:spPr bwMode="auto">
        <a:xfrm flipV="1">
          <a:off x="2908300" y="2487962"/>
          <a:ext cx="698500" cy="1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66408</xdr:rowOff>
    </xdr:from>
    <xdr:to>
      <xdr:col>29</xdr:col>
      <xdr:colOff>177800</xdr:colOff>
      <xdr:row>13</xdr:row>
      <xdr:rowOff>168008</xdr:rowOff>
    </xdr:to>
    <xdr:sp macro="" textlink="">
      <xdr:nvSpPr>
        <xdr:cNvPr id="69" name="楕円 68"/>
        <xdr:cNvSpPr/>
      </xdr:nvSpPr>
      <xdr:spPr bwMode="auto">
        <a:xfrm>
          <a:off x="5600700" y="2342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82935</xdr:rowOff>
    </xdr:from>
    <xdr:ext cx="762000" cy="259045"/>
    <xdr:sp macro="" textlink="">
      <xdr:nvSpPr>
        <xdr:cNvPr id="70" name="人口1人当たり決算額の推移該当値テキスト130"/>
        <xdr:cNvSpPr txBox="1"/>
      </xdr:nvSpPr>
      <xdr:spPr>
        <a:xfrm>
          <a:off x="5740400" y="21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120225</xdr:rowOff>
    </xdr:from>
    <xdr:to>
      <xdr:col>26</xdr:col>
      <xdr:colOff>101600</xdr:colOff>
      <xdr:row>14</xdr:row>
      <xdr:rowOff>50375</xdr:rowOff>
    </xdr:to>
    <xdr:sp macro="" textlink="">
      <xdr:nvSpPr>
        <xdr:cNvPr id="71" name="楕円 70"/>
        <xdr:cNvSpPr/>
      </xdr:nvSpPr>
      <xdr:spPr bwMode="auto">
        <a:xfrm>
          <a:off x="4953000" y="239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60552</xdr:rowOff>
    </xdr:from>
    <xdr:ext cx="736600" cy="259045"/>
    <xdr:sp macro="" textlink="">
      <xdr:nvSpPr>
        <xdr:cNvPr id="72" name="テキスト ボックス 71"/>
        <xdr:cNvSpPr txBox="1"/>
      </xdr:nvSpPr>
      <xdr:spPr>
        <a:xfrm>
          <a:off x="4622800" y="216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147809</xdr:rowOff>
    </xdr:from>
    <xdr:to>
      <xdr:col>22</xdr:col>
      <xdr:colOff>165100</xdr:colOff>
      <xdr:row>14</xdr:row>
      <xdr:rowOff>77959</xdr:rowOff>
    </xdr:to>
    <xdr:sp macro="" textlink="">
      <xdr:nvSpPr>
        <xdr:cNvPr id="73" name="楕円 72"/>
        <xdr:cNvSpPr/>
      </xdr:nvSpPr>
      <xdr:spPr bwMode="auto">
        <a:xfrm>
          <a:off x="4254500" y="242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88136</xdr:rowOff>
    </xdr:from>
    <xdr:ext cx="762000" cy="259045"/>
    <xdr:sp macro="" textlink="">
      <xdr:nvSpPr>
        <xdr:cNvPr id="74" name="テキスト ボックス 73"/>
        <xdr:cNvSpPr txBox="1"/>
      </xdr:nvSpPr>
      <xdr:spPr>
        <a:xfrm>
          <a:off x="3924300" y="219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160687</xdr:rowOff>
    </xdr:from>
    <xdr:to>
      <xdr:col>19</xdr:col>
      <xdr:colOff>38100</xdr:colOff>
      <xdr:row>14</xdr:row>
      <xdr:rowOff>90837</xdr:rowOff>
    </xdr:to>
    <xdr:sp macro="" textlink="">
      <xdr:nvSpPr>
        <xdr:cNvPr id="75" name="楕円 74"/>
        <xdr:cNvSpPr/>
      </xdr:nvSpPr>
      <xdr:spPr bwMode="auto">
        <a:xfrm>
          <a:off x="3556000" y="243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75614</xdr:rowOff>
    </xdr:from>
    <xdr:ext cx="762000" cy="259045"/>
    <xdr:sp macro="" textlink="">
      <xdr:nvSpPr>
        <xdr:cNvPr id="76" name="テキスト ボックス 75"/>
        <xdr:cNvSpPr txBox="1"/>
      </xdr:nvSpPr>
      <xdr:spPr>
        <a:xfrm>
          <a:off x="3225800" y="252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2343</xdr:rowOff>
    </xdr:from>
    <xdr:to>
      <xdr:col>15</xdr:col>
      <xdr:colOff>101600</xdr:colOff>
      <xdr:row>14</xdr:row>
      <xdr:rowOff>103943</xdr:rowOff>
    </xdr:to>
    <xdr:sp macro="" textlink="">
      <xdr:nvSpPr>
        <xdr:cNvPr id="77" name="楕円 76"/>
        <xdr:cNvSpPr/>
      </xdr:nvSpPr>
      <xdr:spPr bwMode="auto">
        <a:xfrm>
          <a:off x="2857500" y="245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114120</xdr:rowOff>
    </xdr:from>
    <xdr:ext cx="762000" cy="259045"/>
    <xdr:sp macro="" textlink="">
      <xdr:nvSpPr>
        <xdr:cNvPr id="78" name="テキスト ボックス 77"/>
        <xdr:cNvSpPr txBox="1"/>
      </xdr:nvSpPr>
      <xdr:spPr>
        <a:xfrm>
          <a:off x="2527300" y="221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333449</xdr:rowOff>
    </xdr:from>
    <xdr:to>
      <xdr:col>29</xdr:col>
      <xdr:colOff>127000</xdr:colOff>
      <xdr:row>35</xdr:row>
      <xdr:rowOff>15535</xdr:rowOff>
    </xdr:to>
    <xdr:cxnSp macro="">
      <xdr:nvCxnSpPr>
        <xdr:cNvPr id="110" name="直線コネクタ 109"/>
        <xdr:cNvCxnSpPr/>
      </xdr:nvCxnSpPr>
      <xdr:spPr bwMode="auto">
        <a:xfrm>
          <a:off x="5003800" y="6600899"/>
          <a:ext cx="647700" cy="2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333449</xdr:rowOff>
    </xdr:from>
    <xdr:to>
      <xdr:col>26</xdr:col>
      <xdr:colOff>50800</xdr:colOff>
      <xdr:row>35</xdr:row>
      <xdr:rowOff>65873</xdr:rowOff>
    </xdr:to>
    <xdr:cxnSp macro="">
      <xdr:nvCxnSpPr>
        <xdr:cNvPr id="113" name="直線コネクタ 112"/>
        <xdr:cNvCxnSpPr/>
      </xdr:nvCxnSpPr>
      <xdr:spPr bwMode="auto">
        <a:xfrm flipV="1">
          <a:off x="4305300" y="6600899"/>
          <a:ext cx="698500" cy="75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11374</xdr:rowOff>
    </xdr:from>
    <xdr:to>
      <xdr:col>22</xdr:col>
      <xdr:colOff>114300</xdr:colOff>
      <xdr:row>35</xdr:row>
      <xdr:rowOff>65873</xdr:rowOff>
    </xdr:to>
    <xdr:cxnSp macro="">
      <xdr:nvCxnSpPr>
        <xdr:cNvPr id="116" name="直線コネクタ 115"/>
        <xdr:cNvCxnSpPr/>
      </xdr:nvCxnSpPr>
      <xdr:spPr bwMode="auto">
        <a:xfrm>
          <a:off x="3606800" y="6621724"/>
          <a:ext cx="698500" cy="5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2733</xdr:rowOff>
    </xdr:from>
    <xdr:to>
      <xdr:col>18</xdr:col>
      <xdr:colOff>177800</xdr:colOff>
      <xdr:row>35</xdr:row>
      <xdr:rowOff>11374</xdr:rowOff>
    </xdr:to>
    <xdr:cxnSp macro="">
      <xdr:nvCxnSpPr>
        <xdr:cNvPr id="119" name="直線コネクタ 118"/>
        <xdr:cNvCxnSpPr/>
      </xdr:nvCxnSpPr>
      <xdr:spPr bwMode="auto">
        <a:xfrm>
          <a:off x="2908300" y="6613083"/>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307635</xdr:rowOff>
    </xdr:from>
    <xdr:to>
      <xdr:col>29</xdr:col>
      <xdr:colOff>177800</xdr:colOff>
      <xdr:row>35</xdr:row>
      <xdr:rowOff>66335</xdr:rowOff>
    </xdr:to>
    <xdr:sp macro="" textlink="">
      <xdr:nvSpPr>
        <xdr:cNvPr id="129" name="楕円 128"/>
        <xdr:cNvSpPr/>
      </xdr:nvSpPr>
      <xdr:spPr bwMode="auto">
        <a:xfrm>
          <a:off x="5600700" y="657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152712</xdr:rowOff>
    </xdr:from>
    <xdr:ext cx="762000" cy="259045"/>
    <xdr:sp macro="" textlink="">
      <xdr:nvSpPr>
        <xdr:cNvPr id="130" name="人口1人当たり決算額の推移該当値テキスト445"/>
        <xdr:cNvSpPr txBox="1"/>
      </xdr:nvSpPr>
      <xdr:spPr>
        <a:xfrm>
          <a:off x="5740400" y="64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282649</xdr:rowOff>
    </xdr:from>
    <xdr:to>
      <xdr:col>26</xdr:col>
      <xdr:colOff>101600</xdr:colOff>
      <xdr:row>35</xdr:row>
      <xdr:rowOff>41349</xdr:rowOff>
    </xdr:to>
    <xdr:sp macro="" textlink="">
      <xdr:nvSpPr>
        <xdr:cNvPr id="131" name="楕円 130"/>
        <xdr:cNvSpPr/>
      </xdr:nvSpPr>
      <xdr:spPr bwMode="auto">
        <a:xfrm>
          <a:off x="4953000" y="655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51526</xdr:rowOff>
    </xdr:from>
    <xdr:ext cx="736600" cy="259045"/>
    <xdr:sp macro="" textlink="">
      <xdr:nvSpPr>
        <xdr:cNvPr id="132" name="テキスト ボックス 131"/>
        <xdr:cNvSpPr txBox="1"/>
      </xdr:nvSpPr>
      <xdr:spPr>
        <a:xfrm>
          <a:off x="4622800" y="6318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15073</xdr:rowOff>
    </xdr:from>
    <xdr:to>
      <xdr:col>22</xdr:col>
      <xdr:colOff>165100</xdr:colOff>
      <xdr:row>35</xdr:row>
      <xdr:rowOff>116673</xdr:rowOff>
    </xdr:to>
    <xdr:sp macro="" textlink="">
      <xdr:nvSpPr>
        <xdr:cNvPr id="133" name="楕円 132"/>
        <xdr:cNvSpPr/>
      </xdr:nvSpPr>
      <xdr:spPr bwMode="auto">
        <a:xfrm>
          <a:off x="4254500" y="662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126849</xdr:rowOff>
    </xdr:from>
    <xdr:ext cx="762000" cy="259045"/>
    <xdr:sp macro="" textlink="">
      <xdr:nvSpPr>
        <xdr:cNvPr id="134" name="テキスト ボックス 133"/>
        <xdr:cNvSpPr txBox="1"/>
      </xdr:nvSpPr>
      <xdr:spPr>
        <a:xfrm>
          <a:off x="3924300" y="639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303474</xdr:rowOff>
    </xdr:from>
    <xdr:to>
      <xdr:col>19</xdr:col>
      <xdr:colOff>38100</xdr:colOff>
      <xdr:row>35</xdr:row>
      <xdr:rowOff>62174</xdr:rowOff>
    </xdr:to>
    <xdr:sp macro="" textlink="">
      <xdr:nvSpPr>
        <xdr:cNvPr id="135" name="楕円 134"/>
        <xdr:cNvSpPr/>
      </xdr:nvSpPr>
      <xdr:spPr bwMode="auto">
        <a:xfrm>
          <a:off x="3556000" y="6570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72351</xdr:rowOff>
    </xdr:from>
    <xdr:ext cx="762000" cy="259045"/>
    <xdr:sp macro="" textlink="">
      <xdr:nvSpPr>
        <xdr:cNvPr id="136" name="テキスト ボックス 135"/>
        <xdr:cNvSpPr txBox="1"/>
      </xdr:nvSpPr>
      <xdr:spPr>
        <a:xfrm>
          <a:off x="3225800" y="633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294833</xdr:rowOff>
    </xdr:from>
    <xdr:to>
      <xdr:col>15</xdr:col>
      <xdr:colOff>101600</xdr:colOff>
      <xdr:row>35</xdr:row>
      <xdr:rowOff>53533</xdr:rowOff>
    </xdr:to>
    <xdr:sp macro="" textlink="">
      <xdr:nvSpPr>
        <xdr:cNvPr id="137" name="楕円 136"/>
        <xdr:cNvSpPr/>
      </xdr:nvSpPr>
      <xdr:spPr bwMode="auto">
        <a:xfrm>
          <a:off x="2857500" y="656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63710</xdr:rowOff>
    </xdr:from>
    <xdr:ext cx="762000" cy="259045"/>
    <xdr:sp macro="" textlink="">
      <xdr:nvSpPr>
        <xdr:cNvPr id="138" name="テキスト ボックス 137"/>
        <xdr:cNvSpPr txBox="1"/>
      </xdr:nvSpPr>
      <xdr:spPr>
        <a:xfrm>
          <a:off x="2527300" y="633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43,678
43,356
746.24
29,822,448
28,229,133
1,205,600
16,210,884
39,709,743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159493</xdr:rowOff>
    </xdr:from>
    <xdr:to>
      <xdr:col>24</xdr:col>
      <xdr:colOff>63500</xdr:colOff>
      <xdr:row>34</xdr:row>
      <xdr:rowOff>10313</xdr:rowOff>
    </xdr:to>
    <xdr:cxnSp macro="">
      <xdr:nvCxnSpPr>
        <xdr:cNvPr id="61" name="直線コネクタ 60"/>
        <xdr:cNvCxnSpPr/>
      </xdr:nvCxnSpPr>
      <xdr:spPr>
        <a:xfrm flipV="1">
          <a:off x="3797300" y="5817343"/>
          <a:ext cx="8382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142634</xdr:rowOff>
    </xdr:from>
    <xdr:to>
      <xdr:col>19</xdr:col>
      <xdr:colOff>177800</xdr:colOff>
      <xdr:row>34</xdr:row>
      <xdr:rowOff>10313</xdr:rowOff>
    </xdr:to>
    <xdr:cxnSp macro="">
      <xdr:nvCxnSpPr>
        <xdr:cNvPr id="64" name="直線コネクタ 63"/>
        <xdr:cNvCxnSpPr/>
      </xdr:nvCxnSpPr>
      <xdr:spPr>
        <a:xfrm>
          <a:off x="2908300" y="5800484"/>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142634</xdr:rowOff>
    </xdr:from>
    <xdr:to>
      <xdr:col>15</xdr:col>
      <xdr:colOff>50800</xdr:colOff>
      <xdr:row>34</xdr:row>
      <xdr:rowOff>75463</xdr:rowOff>
    </xdr:to>
    <xdr:cxnSp macro="">
      <xdr:nvCxnSpPr>
        <xdr:cNvPr id="67" name="直線コネクタ 66"/>
        <xdr:cNvCxnSpPr/>
      </xdr:nvCxnSpPr>
      <xdr:spPr>
        <a:xfrm flipV="1">
          <a:off x="2019300" y="5800484"/>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51460</xdr:rowOff>
    </xdr:from>
    <xdr:to>
      <xdr:col>10</xdr:col>
      <xdr:colOff>114300</xdr:colOff>
      <xdr:row>34</xdr:row>
      <xdr:rowOff>75463</xdr:rowOff>
    </xdr:to>
    <xdr:cxnSp macro="">
      <xdr:nvCxnSpPr>
        <xdr:cNvPr id="70" name="直線コネクタ 69"/>
        <xdr:cNvCxnSpPr/>
      </xdr:nvCxnSpPr>
      <xdr:spPr>
        <a:xfrm>
          <a:off x="1130300" y="588076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74" name="テキスト ボックス 73"/>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108693</xdr:rowOff>
    </xdr:from>
    <xdr:to>
      <xdr:col>24</xdr:col>
      <xdr:colOff>114300</xdr:colOff>
      <xdr:row>34</xdr:row>
      <xdr:rowOff>38843</xdr:rowOff>
    </xdr:to>
    <xdr:sp macro="" textlink="">
      <xdr:nvSpPr>
        <xdr:cNvPr id="80" name="楕円 79"/>
        <xdr:cNvSpPr/>
      </xdr:nvSpPr>
      <xdr:spPr>
        <a:xfrm>
          <a:off x="4584700" y="57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131570</xdr:rowOff>
    </xdr:from>
    <xdr:ext cx="534377" cy="259045"/>
    <xdr:sp macro="" textlink="">
      <xdr:nvSpPr>
        <xdr:cNvPr id="81" name="人件費該当値テキスト"/>
        <xdr:cNvSpPr txBox="1"/>
      </xdr:nvSpPr>
      <xdr:spPr>
        <a:xfrm>
          <a:off x="4686300" y="561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130963</xdr:rowOff>
    </xdr:from>
    <xdr:to>
      <xdr:col>20</xdr:col>
      <xdr:colOff>38100</xdr:colOff>
      <xdr:row>34</xdr:row>
      <xdr:rowOff>61113</xdr:rowOff>
    </xdr:to>
    <xdr:sp macro="" textlink="">
      <xdr:nvSpPr>
        <xdr:cNvPr id="82" name="楕円 81"/>
        <xdr:cNvSpPr/>
      </xdr:nvSpPr>
      <xdr:spPr>
        <a:xfrm>
          <a:off x="3746500" y="57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77640</xdr:rowOff>
    </xdr:from>
    <xdr:ext cx="534377" cy="259045"/>
    <xdr:sp macro="" textlink="">
      <xdr:nvSpPr>
        <xdr:cNvPr id="83" name="テキスト ボックス 82"/>
        <xdr:cNvSpPr txBox="1"/>
      </xdr:nvSpPr>
      <xdr:spPr>
        <a:xfrm>
          <a:off x="3530111" y="55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91834</xdr:rowOff>
    </xdr:from>
    <xdr:to>
      <xdr:col>15</xdr:col>
      <xdr:colOff>101600</xdr:colOff>
      <xdr:row>34</xdr:row>
      <xdr:rowOff>21984</xdr:rowOff>
    </xdr:to>
    <xdr:sp macro="" textlink="">
      <xdr:nvSpPr>
        <xdr:cNvPr id="84" name="楕円 83"/>
        <xdr:cNvSpPr/>
      </xdr:nvSpPr>
      <xdr:spPr>
        <a:xfrm>
          <a:off x="2857500" y="57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38511</xdr:rowOff>
    </xdr:from>
    <xdr:ext cx="534377" cy="259045"/>
    <xdr:sp macro="" textlink="">
      <xdr:nvSpPr>
        <xdr:cNvPr id="85" name="テキスト ボックス 84"/>
        <xdr:cNvSpPr txBox="1"/>
      </xdr:nvSpPr>
      <xdr:spPr>
        <a:xfrm>
          <a:off x="2641111" y="55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24663</xdr:rowOff>
    </xdr:from>
    <xdr:to>
      <xdr:col>10</xdr:col>
      <xdr:colOff>165100</xdr:colOff>
      <xdr:row>34</xdr:row>
      <xdr:rowOff>126263</xdr:rowOff>
    </xdr:to>
    <xdr:sp macro="" textlink="">
      <xdr:nvSpPr>
        <xdr:cNvPr id="86" name="楕円 85"/>
        <xdr:cNvSpPr/>
      </xdr:nvSpPr>
      <xdr:spPr>
        <a:xfrm>
          <a:off x="1968500" y="58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117390</xdr:rowOff>
    </xdr:from>
    <xdr:ext cx="534377" cy="259045"/>
    <xdr:sp macro="" textlink="">
      <xdr:nvSpPr>
        <xdr:cNvPr id="87" name="テキスト ボックス 86"/>
        <xdr:cNvSpPr txBox="1"/>
      </xdr:nvSpPr>
      <xdr:spPr>
        <a:xfrm>
          <a:off x="1752111" y="59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660</xdr:rowOff>
    </xdr:from>
    <xdr:to>
      <xdr:col>6</xdr:col>
      <xdr:colOff>38100</xdr:colOff>
      <xdr:row>34</xdr:row>
      <xdr:rowOff>102260</xdr:rowOff>
    </xdr:to>
    <xdr:sp macro="" textlink="">
      <xdr:nvSpPr>
        <xdr:cNvPr id="88" name="楕円 87"/>
        <xdr:cNvSpPr/>
      </xdr:nvSpPr>
      <xdr:spPr>
        <a:xfrm>
          <a:off x="1079500" y="58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118787</xdr:rowOff>
    </xdr:from>
    <xdr:ext cx="534377" cy="259045"/>
    <xdr:sp macro="" textlink="">
      <xdr:nvSpPr>
        <xdr:cNvPr id="89" name="テキスト ボックス 88"/>
        <xdr:cNvSpPr txBox="1"/>
      </xdr:nvSpPr>
      <xdr:spPr>
        <a:xfrm>
          <a:off x="863111" y="56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105406</xdr:rowOff>
    </xdr:from>
    <xdr:to>
      <xdr:col>24</xdr:col>
      <xdr:colOff>63500</xdr:colOff>
      <xdr:row>56</xdr:row>
      <xdr:rowOff>145998</xdr:rowOff>
    </xdr:to>
    <xdr:cxnSp macro="">
      <xdr:nvCxnSpPr>
        <xdr:cNvPr id="118" name="直線コネクタ 117"/>
        <xdr:cNvCxnSpPr/>
      </xdr:nvCxnSpPr>
      <xdr:spPr>
        <a:xfrm flipV="1">
          <a:off x="3797300" y="9706606"/>
          <a:ext cx="838200" cy="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145998</xdr:rowOff>
    </xdr:from>
    <xdr:to>
      <xdr:col>19</xdr:col>
      <xdr:colOff>177800</xdr:colOff>
      <xdr:row>57</xdr:row>
      <xdr:rowOff>27305</xdr:rowOff>
    </xdr:to>
    <xdr:cxnSp macro="">
      <xdr:nvCxnSpPr>
        <xdr:cNvPr id="121" name="直線コネクタ 120"/>
        <xdr:cNvCxnSpPr/>
      </xdr:nvCxnSpPr>
      <xdr:spPr>
        <a:xfrm flipV="1">
          <a:off x="2908300" y="9747198"/>
          <a:ext cx="889000" cy="5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27305</xdr:rowOff>
    </xdr:from>
    <xdr:to>
      <xdr:col>15</xdr:col>
      <xdr:colOff>50800</xdr:colOff>
      <xdr:row>57</xdr:row>
      <xdr:rowOff>46420</xdr:rowOff>
    </xdr:to>
    <xdr:cxnSp macro="">
      <xdr:nvCxnSpPr>
        <xdr:cNvPr id="124" name="直線コネクタ 123"/>
        <xdr:cNvCxnSpPr/>
      </xdr:nvCxnSpPr>
      <xdr:spPr>
        <a:xfrm flipV="1">
          <a:off x="2019300" y="9799955"/>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46420</xdr:rowOff>
    </xdr:from>
    <xdr:to>
      <xdr:col>10</xdr:col>
      <xdr:colOff>114300</xdr:colOff>
      <xdr:row>57</xdr:row>
      <xdr:rowOff>56756</xdr:rowOff>
    </xdr:to>
    <xdr:cxnSp macro="">
      <xdr:nvCxnSpPr>
        <xdr:cNvPr id="127" name="直線コネクタ 126"/>
        <xdr:cNvCxnSpPr/>
      </xdr:nvCxnSpPr>
      <xdr:spPr>
        <a:xfrm flipV="1">
          <a:off x="1130300" y="9819070"/>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169351</xdr:rowOff>
    </xdr:from>
    <xdr:ext cx="534377" cy="259045"/>
    <xdr:sp macro="" textlink="">
      <xdr:nvSpPr>
        <xdr:cNvPr id="129" name="テキスト ボックス 128"/>
        <xdr:cNvSpPr txBox="1"/>
      </xdr:nvSpPr>
      <xdr:spPr>
        <a:xfrm>
          <a:off x="1752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4104</xdr:rowOff>
    </xdr:from>
    <xdr:ext cx="534377" cy="259045"/>
    <xdr:sp macro="" textlink="">
      <xdr:nvSpPr>
        <xdr:cNvPr id="131" name="テキスト ボックス 130"/>
        <xdr:cNvSpPr txBox="1"/>
      </xdr:nvSpPr>
      <xdr:spPr>
        <a:xfrm>
          <a:off x="863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54606</xdr:rowOff>
    </xdr:from>
    <xdr:to>
      <xdr:col>24</xdr:col>
      <xdr:colOff>114300</xdr:colOff>
      <xdr:row>56</xdr:row>
      <xdr:rowOff>156206</xdr:rowOff>
    </xdr:to>
    <xdr:sp macro="" textlink="">
      <xdr:nvSpPr>
        <xdr:cNvPr id="137" name="楕円 136"/>
        <xdr:cNvSpPr/>
      </xdr:nvSpPr>
      <xdr:spPr>
        <a:xfrm>
          <a:off x="4584700" y="96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77483</xdr:rowOff>
    </xdr:from>
    <xdr:ext cx="599010" cy="259045"/>
    <xdr:sp macro="" textlink="">
      <xdr:nvSpPr>
        <xdr:cNvPr id="138" name="物件費該当値テキスト"/>
        <xdr:cNvSpPr txBox="1"/>
      </xdr:nvSpPr>
      <xdr:spPr>
        <a:xfrm>
          <a:off x="4686300" y="950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95198</xdr:rowOff>
    </xdr:from>
    <xdr:to>
      <xdr:col>20</xdr:col>
      <xdr:colOff>38100</xdr:colOff>
      <xdr:row>57</xdr:row>
      <xdr:rowOff>25348</xdr:rowOff>
    </xdr:to>
    <xdr:sp macro="" textlink="">
      <xdr:nvSpPr>
        <xdr:cNvPr id="139" name="楕円 138"/>
        <xdr:cNvSpPr/>
      </xdr:nvSpPr>
      <xdr:spPr>
        <a:xfrm>
          <a:off x="3746500" y="96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41875</xdr:rowOff>
    </xdr:from>
    <xdr:ext cx="599010" cy="259045"/>
    <xdr:sp macro="" textlink="">
      <xdr:nvSpPr>
        <xdr:cNvPr id="140" name="テキスト ボックス 139"/>
        <xdr:cNvSpPr txBox="1"/>
      </xdr:nvSpPr>
      <xdr:spPr>
        <a:xfrm>
          <a:off x="3497795" y="94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147955</xdr:rowOff>
    </xdr:from>
    <xdr:to>
      <xdr:col>15</xdr:col>
      <xdr:colOff>101600</xdr:colOff>
      <xdr:row>57</xdr:row>
      <xdr:rowOff>78105</xdr:rowOff>
    </xdr:to>
    <xdr:sp macro="" textlink="">
      <xdr:nvSpPr>
        <xdr:cNvPr id="141" name="楕円 140"/>
        <xdr:cNvSpPr/>
      </xdr:nvSpPr>
      <xdr:spPr>
        <a:xfrm>
          <a:off x="2857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94632</xdr:rowOff>
    </xdr:from>
    <xdr:ext cx="534377" cy="259045"/>
    <xdr:sp macro="" textlink="">
      <xdr:nvSpPr>
        <xdr:cNvPr id="142" name="テキスト ボックス 141"/>
        <xdr:cNvSpPr txBox="1"/>
      </xdr:nvSpPr>
      <xdr:spPr>
        <a:xfrm>
          <a:off x="2641111" y="95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167070</xdr:rowOff>
    </xdr:from>
    <xdr:to>
      <xdr:col>10</xdr:col>
      <xdr:colOff>165100</xdr:colOff>
      <xdr:row>57</xdr:row>
      <xdr:rowOff>97220</xdr:rowOff>
    </xdr:to>
    <xdr:sp macro="" textlink="">
      <xdr:nvSpPr>
        <xdr:cNvPr id="143" name="楕円 142"/>
        <xdr:cNvSpPr/>
      </xdr:nvSpPr>
      <xdr:spPr>
        <a:xfrm>
          <a:off x="1968500" y="97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113747</xdr:rowOff>
    </xdr:from>
    <xdr:ext cx="534377" cy="259045"/>
    <xdr:sp macro="" textlink="">
      <xdr:nvSpPr>
        <xdr:cNvPr id="144" name="テキスト ボックス 143"/>
        <xdr:cNvSpPr txBox="1"/>
      </xdr:nvSpPr>
      <xdr:spPr>
        <a:xfrm>
          <a:off x="1752111" y="954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5956</xdr:rowOff>
    </xdr:from>
    <xdr:to>
      <xdr:col>6</xdr:col>
      <xdr:colOff>38100</xdr:colOff>
      <xdr:row>57</xdr:row>
      <xdr:rowOff>107556</xdr:rowOff>
    </xdr:to>
    <xdr:sp macro="" textlink="">
      <xdr:nvSpPr>
        <xdr:cNvPr id="145" name="楕円 144"/>
        <xdr:cNvSpPr/>
      </xdr:nvSpPr>
      <xdr:spPr>
        <a:xfrm>
          <a:off x="1079500" y="97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124083</xdr:rowOff>
    </xdr:from>
    <xdr:ext cx="534377" cy="259045"/>
    <xdr:sp macro="" textlink="">
      <xdr:nvSpPr>
        <xdr:cNvPr id="146" name="テキスト ボックス 145"/>
        <xdr:cNvSpPr txBox="1"/>
      </xdr:nvSpPr>
      <xdr:spPr>
        <a:xfrm>
          <a:off x="863111" y="955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166642</xdr:rowOff>
    </xdr:from>
    <xdr:to>
      <xdr:col>24</xdr:col>
      <xdr:colOff>63500</xdr:colOff>
      <xdr:row>75</xdr:row>
      <xdr:rowOff>108708</xdr:rowOff>
    </xdr:to>
    <xdr:cxnSp macro="">
      <xdr:nvCxnSpPr>
        <xdr:cNvPr id="177" name="直線コネクタ 176"/>
        <xdr:cNvCxnSpPr/>
      </xdr:nvCxnSpPr>
      <xdr:spPr>
        <a:xfrm flipV="1">
          <a:off x="3797300" y="12682492"/>
          <a:ext cx="838200" cy="28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108708</xdr:rowOff>
    </xdr:from>
    <xdr:to>
      <xdr:col>19</xdr:col>
      <xdr:colOff>177800</xdr:colOff>
      <xdr:row>75</xdr:row>
      <xdr:rowOff>162984</xdr:rowOff>
    </xdr:to>
    <xdr:cxnSp macro="">
      <xdr:nvCxnSpPr>
        <xdr:cNvPr id="180" name="直線コネクタ 179"/>
        <xdr:cNvCxnSpPr/>
      </xdr:nvCxnSpPr>
      <xdr:spPr>
        <a:xfrm flipV="1">
          <a:off x="2908300" y="12967458"/>
          <a:ext cx="889000" cy="5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81473</xdr:rowOff>
    </xdr:from>
    <xdr:to>
      <xdr:col>15</xdr:col>
      <xdr:colOff>50800</xdr:colOff>
      <xdr:row>75</xdr:row>
      <xdr:rowOff>162984</xdr:rowOff>
    </xdr:to>
    <xdr:cxnSp macro="">
      <xdr:nvCxnSpPr>
        <xdr:cNvPr id="183" name="直線コネクタ 182"/>
        <xdr:cNvCxnSpPr/>
      </xdr:nvCxnSpPr>
      <xdr:spPr>
        <a:xfrm>
          <a:off x="2019300" y="12940223"/>
          <a:ext cx="889000" cy="8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81473</xdr:rowOff>
    </xdr:from>
    <xdr:to>
      <xdr:col>10</xdr:col>
      <xdr:colOff>114300</xdr:colOff>
      <xdr:row>76</xdr:row>
      <xdr:rowOff>46006</xdr:rowOff>
    </xdr:to>
    <xdr:cxnSp macro="">
      <xdr:nvCxnSpPr>
        <xdr:cNvPr id="186" name="直線コネクタ 185"/>
        <xdr:cNvCxnSpPr/>
      </xdr:nvCxnSpPr>
      <xdr:spPr>
        <a:xfrm flipV="1">
          <a:off x="1130300" y="12940223"/>
          <a:ext cx="889000" cy="1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115842</xdr:rowOff>
    </xdr:from>
    <xdr:to>
      <xdr:col>24</xdr:col>
      <xdr:colOff>114300</xdr:colOff>
      <xdr:row>74</xdr:row>
      <xdr:rowOff>45992</xdr:rowOff>
    </xdr:to>
    <xdr:sp macro="" textlink="">
      <xdr:nvSpPr>
        <xdr:cNvPr id="196" name="楕円 195"/>
        <xdr:cNvSpPr/>
      </xdr:nvSpPr>
      <xdr:spPr>
        <a:xfrm>
          <a:off x="4584700" y="126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138719</xdr:rowOff>
    </xdr:from>
    <xdr:ext cx="534377" cy="259045"/>
    <xdr:sp macro="" textlink="">
      <xdr:nvSpPr>
        <xdr:cNvPr id="197" name="維持補修費該当値テキスト"/>
        <xdr:cNvSpPr txBox="1"/>
      </xdr:nvSpPr>
      <xdr:spPr>
        <a:xfrm>
          <a:off x="4686300" y="12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57908</xdr:rowOff>
    </xdr:from>
    <xdr:to>
      <xdr:col>20</xdr:col>
      <xdr:colOff>38100</xdr:colOff>
      <xdr:row>75</xdr:row>
      <xdr:rowOff>159508</xdr:rowOff>
    </xdr:to>
    <xdr:sp macro="" textlink="">
      <xdr:nvSpPr>
        <xdr:cNvPr id="198" name="楕円 197"/>
        <xdr:cNvSpPr/>
      </xdr:nvSpPr>
      <xdr:spPr>
        <a:xfrm>
          <a:off x="3746500" y="129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4585</xdr:rowOff>
    </xdr:from>
    <xdr:ext cx="534377" cy="259045"/>
    <xdr:sp macro="" textlink="">
      <xdr:nvSpPr>
        <xdr:cNvPr id="199" name="テキスト ボックス 198"/>
        <xdr:cNvSpPr txBox="1"/>
      </xdr:nvSpPr>
      <xdr:spPr>
        <a:xfrm>
          <a:off x="3530111" y="1269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112185</xdr:rowOff>
    </xdr:from>
    <xdr:to>
      <xdr:col>15</xdr:col>
      <xdr:colOff>101600</xdr:colOff>
      <xdr:row>76</xdr:row>
      <xdr:rowOff>42335</xdr:rowOff>
    </xdr:to>
    <xdr:sp macro="" textlink="">
      <xdr:nvSpPr>
        <xdr:cNvPr id="200" name="楕円 199"/>
        <xdr:cNvSpPr/>
      </xdr:nvSpPr>
      <xdr:spPr>
        <a:xfrm>
          <a:off x="2857500" y="129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58862</xdr:rowOff>
    </xdr:from>
    <xdr:ext cx="534377" cy="259045"/>
    <xdr:sp macro="" textlink="">
      <xdr:nvSpPr>
        <xdr:cNvPr id="201" name="テキスト ボックス 200"/>
        <xdr:cNvSpPr txBox="1"/>
      </xdr:nvSpPr>
      <xdr:spPr>
        <a:xfrm>
          <a:off x="2641111" y="127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30673</xdr:rowOff>
    </xdr:from>
    <xdr:to>
      <xdr:col>10</xdr:col>
      <xdr:colOff>165100</xdr:colOff>
      <xdr:row>75</xdr:row>
      <xdr:rowOff>132273</xdr:rowOff>
    </xdr:to>
    <xdr:sp macro="" textlink="">
      <xdr:nvSpPr>
        <xdr:cNvPr id="202" name="楕円 201"/>
        <xdr:cNvSpPr/>
      </xdr:nvSpPr>
      <xdr:spPr>
        <a:xfrm>
          <a:off x="1968500" y="128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148800</xdr:rowOff>
    </xdr:from>
    <xdr:ext cx="534377" cy="259045"/>
    <xdr:sp macro="" textlink="">
      <xdr:nvSpPr>
        <xdr:cNvPr id="203" name="テキスト ボックス 202"/>
        <xdr:cNvSpPr txBox="1"/>
      </xdr:nvSpPr>
      <xdr:spPr>
        <a:xfrm>
          <a:off x="1752111" y="126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166656</xdr:rowOff>
    </xdr:from>
    <xdr:to>
      <xdr:col>6</xdr:col>
      <xdr:colOff>38100</xdr:colOff>
      <xdr:row>76</xdr:row>
      <xdr:rowOff>96806</xdr:rowOff>
    </xdr:to>
    <xdr:sp macro="" textlink="">
      <xdr:nvSpPr>
        <xdr:cNvPr id="204" name="楕円 203"/>
        <xdr:cNvSpPr/>
      </xdr:nvSpPr>
      <xdr:spPr>
        <a:xfrm>
          <a:off x="1079500" y="130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113333</xdr:rowOff>
    </xdr:from>
    <xdr:ext cx="534377" cy="259045"/>
    <xdr:sp macro="" textlink="">
      <xdr:nvSpPr>
        <xdr:cNvPr id="205" name="テキスト ボックス 204"/>
        <xdr:cNvSpPr txBox="1"/>
      </xdr:nvSpPr>
      <xdr:spPr>
        <a:xfrm>
          <a:off x="863111" y="128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83159</xdr:rowOff>
    </xdr:from>
    <xdr:to>
      <xdr:col>24</xdr:col>
      <xdr:colOff>63500</xdr:colOff>
      <xdr:row>96</xdr:row>
      <xdr:rowOff>40660</xdr:rowOff>
    </xdr:to>
    <xdr:cxnSp macro="">
      <xdr:nvCxnSpPr>
        <xdr:cNvPr id="235" name="直線コネクタ 234"/>
        <xdr:cNvCxnSpPr/>
      </xdr:nvCxnSpPr>
      <xdr:spPr>
        <a:xfrm>
          <a:off x="3797300" y="16370909"/>
          <a:ext cx="838200" cy="1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83159</xdr:rowOff>
    </xdr:from>
    <xdr:to>
      <xdr:col>19</xdr:col>
      <xdr:colOff>177800</xdr:colOff>
      <xdr:row>96</xdr:row>
      <xdr:rowOff>93427</xdr:rowOff>
    </xdr:to>
    <xdr:cxnSp macro="">
      <xdr:nvCxnSpPr>
        <xdr:cNvPr id="238" name="直線コネクタ 237"/>
        <xdr:cNvCxnSpPr/>
      </xdr:nvCxnSpPr>
      <xdr:spPr>
        <a:xfrm flipV="1">
          <a:off x="2908300" y="16370909"/>
          <a:ext cx="889000" cy="18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93427</xdr:rowOff>
    </xdr:from>
    <xdr:to>
      <xdr:col>15</xdr:col>
      <xdr:colOff>50800</xdr:colOff>
      <xdr:row>96</xdr:row>
      <xdr:rowOff>161226</xdr:rowOff>
    </xdr:to>
    <xdr:cxnSp macro="">
      <xdr:nvCxnSpPr>
        <xdr:cNvPr id="241" name="直線コネクタ 240"/>
        <xdr:cNvCxnSpPr/>
      </xdr:nvCxnSpPr>
      <xdr:spPr>
        <a:xfrm flipV="1">
          <a:off x="2019300" y="16552627"/>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161226</xdr:rowOff>
    </xdr:from>
    <xdr:to>
      <xdr:col>10</xdr:col>
      <xdr:colOff>114300</xdr:colOff>
      <xdr:row>97</xdr:row>
      <xdr:rowOff>96856</xdr:rowOff>
    </xdr:to>
    <xdr:cxnSp macro="">
      <xdr:nvCxnSpPr>
        <xdr:cNvPr id="244" name="直線コネクタ 243"/>
        <xdr:cNvCxnSpPr/>
      </xdr:nvCxnSpPr>
      <xdr:spPr>
        <a:xfrm flipV="1">
          <a:off x="1130300" y="16620426"/>
          <a:ext cx="889000" cy="10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161310</xdr:rowOff>
    </xdr:from>
    <xdr:to>
      <xdr:col>24</xdr:col>
      <xdr:colOff>114300</xdr:colOff>
      <xdr:row>96</xdr:row>
      <xdr:rowOff>91460</xdr:rowOff>
    </xdr:to>
    <xdr:sp macro="" textlink="">
      <xdr:nvSpPr>
        <xdr:cNvPr id="254" name="楕円 253"/>
        <xdr:cNvSpPr/>
      </xdr:nvSpPr>
      <xdr:spPr>
        <a:xfrm>
          <a:off x="4584700" y="1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139737</xdr:rowOff>
    </xdr:from>
    <xdr:ext cx="534377" cy="259045"/>
    <xdr:sp macro="" textlink="">
      <xdr:nvSpPr>
        <xdr:cNvPr id="255" name="扶助費該当値テキスト"/>
        <xdr:cNvSpPr txBox="1"/>
      </xdr:nvSpPr>
      <xdr:spPr>
        <a:xfrm>
          <a:off x="4686300"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32359</xdr:rowOff>
    </xdr:from>
    <xdr:to>
      <xdr:col>20</xdr:col>
      <xdr:colOff>38100</xdr:colOff>
      <xdr:row>95</xdr:row>
      <xdr:rowOff>133959</xdr:rowOff>
    </xdr:to>
    <xdr:sp macro="" textlink="">
      <xdr:nvSpPr>
        <xdr:cNvPr id="256" name="楕円 255"/>
        <xdr:cNvSpPr/>
      </xdr:nvSpPr>
      <xdr:spPr>
        <a:xfrm>
          <a:off x="3746500" y="1632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125086</xdr:rowOff>
    </xdr:from>
    <xdr:ext cx="534377" cy="259045"/>
    <xdr:sp macro="" textlink="">
      <xdr:nvSpPr>
        <xdr:cNvPr id="257" name="テキスト ボックス 256"/>
        <xdr:cNvSpPr txBox="1"/>
      </xdr:nvSpPr>
      <xdr:spPr>
        <a:xfrm>
          <a:off x="3530111" y="164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42627</xdr:rowOff>
    </xdr:from>
    <xdr:to>
      <xdr:col>15</xdr:col>
      <xdr:colOff>101600</xdr:colOff>
      <xdr:row>96</xdr:row>
      <xdr:rowOff>144227</xdr:rowOff>
    </xdr:to>
    <xdr:sp macro="" textlink="">
      <xdr:nvSpPr>
        <xdr:cNvPr id="258" name="楕円 257"/>
        <xdr:cNvSpPr/>
      </xdr:nvSpPr>
      <xdr:spPr>
        <a:xfrm>
          <a:off x="2857500" y="165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135354</xdr:rowOff>
    </xdr:from>
    <xdr:ext cx="534377" cy="259045"/>
    <xdr:sp macro="" textlink="">
      <xdr:nvSpPr>
        <xdr:cNvPr id="259" name="テキスト ボックス 258"/>
        <xdr:cNvSpPr txBox="1"/>
      </xdr:nvSpPr>
      <xdr:spPr>
        <a:xfrm>
          <a:off x="2641111" y="165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110426</xdr:rowOff>
    </xdr:from>
    <xdr:to>
      <xdr:col>10</xdr:col>
      <xdr:colOff>165100</xdr:colOff>
      <xdr:row>97</xdr:row>
      <xdr:rowOff>40576</xdr:rowOff>
    </xdr:to>
    <xdr:sp macro="" textlink="">
      <xdr:nvSpPr>
        <xdr:cNvPr id="260" name="楕円 259"/>
        <xdr:cNvSpPr/>
      </xdr:nvSpPr>
      <xdr:spPr>
        <a:xfrm>
          <a:off x="1968500" y="165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31703</xdr:rowOff>
    </xdr:from>
    <xdr:ext cx="534377" cy="259045"/>
    <xdr:sp macro="" textlink="">
      <xdr:nvSpPr>
        <xdr:cNvPr id="261" name="テキスト ボックス 260"/>
        <xdr:cNvSpPr txBox="1"/>
      </xdr:nvSpPr>
      <xdr:spPr>
        <a:xfrm>
          <a:off x="1752111" y="166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46056</xdr:rowOff>
    </xdr:from>
    <xdr:to>
      <xdr:col>6</xdr:col>
      <xdr:colOff>38100</xdr:colOff>
      <xdr:row>97</xdr:row>
      <xdr:rowOff>147656</xdr:rowOff>
    </xdr:to>
    <xdr:sp macro="" textlink="">
      <xdr:nvSpPr>
        <xdr:cNvPr id="262" name="楕円 261"/>
        <xdr:cNvSpPr/>
      </xdr:nvSpPr>
      <xdr:spPr>
        <a:xfrm>
          <a:off x="1079500" y="166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138783</xdr:rowOff>
    </xdr:from>
    <xdr:ext cx="534377" cy="259045"/>
    <xdr:sp macro="" textlink="">
      <xdr:nvSpPr>
        <xdr:cNvPr id="263" name="テキスト ボックス 262"/>
        <xdr:cNvSpPr txBox="1"/>
      </xdr:nvSpPr>
      <xdr:spPr>
        <a:xfrm>
          <a:off x="863111" y="167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89438</xdr:rowOff>
    </xdr:from>
    <xdr:to>
      <xdr:col>55</xdr:col>
      <xdr:colOff>0</xdr:colOff>
      <xdr:row>37</xdr:row>
      <xdr:rowOff>122654</xdr:rowOff>
    </xdr:to>
    <xdr:cxnSp macro="">
      <xdr:nvCxnSpPr>
        <xdr:cNvPr id="292" name="直線コネクタ 291"/>
        <xdr:cNvCxnSpPr/>
      </xdr:nvCxnSpPr>
      <xdr:spPr>
        <a:xfrm flipV="1">
          <a:off x="9639300" y="6433088"/>
          <a:ext cx="8382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122654</xdr:rowOff>
    </xdr:from>
    <xdr:to>
      <xdr:col>50</xdr:col>
      <xdr:colOff>114300</xdr:colOff>
      <xdr:row>37</xdr:row>
      <xdr:rowOff>141719</xdr:rowOff>
    </xdr:to>
    <xdr:cxnSp macro="">
      <xdr:nvCxnSpPr>
        <xdr:cNvPr id="295" name="直線コネクタ 294"/>
        <xdr:cNvCxnSpPr/>
      </xdr:nvCxnSpPr>
      <xdr:spPr>
        <a:xfrm flipV="1">
          <a:off x="8750300" y="6466304"/>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141719</xdr:rowOff>
    </xdr:from>
    <xdr:to>
      <xdr:col>45</xdr:col>
      <xdr:colOff>177800</xdr:colOff>
      <xdr:row>37</xdr:row>
      <xdr:rowOff>161196</xdr:rowOff>
    </xdr:to>
    <xdr:cxnSp macro="">
      <xdr:nvCxnSpPr>
        <xdr:cNvPr id="298" name="直線コネクタ 297"/>
        <xdr:cNvCxnSpPr/>
      </xdr:nvCxnSpPr>
      <xdr:spPr>
        <a:xfrm flipV="1">
          <a:off x="7861300" y="6485369"/>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161196</xdr:rowOff>
    </xdr:from>
    <xdr:to>
      <xdr:col>41</xdr:col>
      <xdr:colOff>50800</xdr:colOff>
      <xdr:row>38</xdr:row>
      <xdr:rowOff>8339</xdr:rowOff>
    </xdr:to>
    <xdr:cxnSp macro="">
      <xdr:nvCxnSpPr>
        <xdr:cNvPr id="301" name="直線コネクタ 300"/>
        <xdr:cNvCxnSpPr/>
      </xdr:nvCxnSpPr>
      <xdr:spPr>
        <a:xfrm flipV="1">
          <a:off x="6972300" y="6504846"/>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38638</xdr:rowOff>
    </xdr:from>
    <xdr:to>
      <xdr:col>55</xdr:col>
      <xdr:colOff>50800</xdr:colOff>
      <xdr:row>37</xdr:row>
      <xdr:rowOff>140238</xdr:rowOff>
    </xdr:to>
    <xdr:sp macro="" textlink="">
      <xdr:nvSpPr>
        <xdr:cNvPr id="311" name="楕円 310"/>
        <xdr:cNvSpPr/>
      </xdr:nvSpPr>
      <xdr:spPr>
        <a:xfrm>
          <a:off x="10426700" y="63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17065</xdr:rowOff>
    </xdr:from>
    <xdr:ext cx="534377" cy="259045"/>
    <xdr:sp macro="" textlink="">
      <xdr:nvSpPr>
        <xdr:cNvPr id="312" name="補助費等該当値テキスト"/>
        <xdr:cNvSpPr txBox="1"/>
      </xdr:nvSpPr>
      <xdr:spPr>
        <a:xfrm>
          <a:off x="10528300" y="636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71854</xdr:rowOff>
    </xdr:from>
    <xdr:to>
      <xdr:col>50</xdr:col>
      <xdr:colOff>165100</xdr:colOff>
      <xdr:row>38</xdr:row>
      <xdr:rowOff>2005</xdr:rowOff>
    </xdr:to>
    <xdr:sp macro="" textlink="">
      <xdr:nvSpPr>
        <xdr:cNvPr id="313" name="楕円 312"/>
        <xdr:cNvSpPr/>
      </xdr:nvSpPr>
      <xdr:spPr>
        <a:xfrm>
          <a:off x="9588500" y="6415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164581</xdr:rowOff>
    </xdr:from>
    <xdr:ext cx="534377" cy="259045"/>
    <xdr:sp macro="" textlink="">
      <xdr:nvSpPr>
        <xdr:cNvPr id="314" name="テキスト ボックス 313"/>
        <xdr:cNvSpPr txBox="1"/>
      </xdr:nvSpPr>
      <xdr:spPr>
        <a:xfrm>
          <a:off x="9372111" y="65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90919</xdr:rowOff>
    </xdr:from>
    <xdr:to>
      <xdr:col>46</xdr:col>
      <xdr:colOff>38100</xdr:colOff>
      <xdr:row>38</xdr:row>
      <xdr:rowOff>21069</xdr:rowOff>
    </xdr:to>
    <xdr:sp macro="" textlink="">
      <xdr:nvSpPr>
        <xdr:cNvPr id="315" name="楕円 314"/>
        <xdr:cNvSpPr/>
      </xdr:nvSpPr>
      <xdr:spPr>
        <a:xfrm>
          <a:off x="8699500" y="64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12196</xdr:rowOff>
    </xdr:from>
    <xdr:ext cx="534377" cy="259045"/>
    <xdr:sp macro="" textlink="">
      <xdr:nvSpPr>
        <xdr:cNvPr id="316" name="テキスト ボックス 315"/>
        <xdr:cNvSpPr txBox="1"/>
      </xdr:nvSpPr>
      <xdr:spPr>
        <a:xfrm>
          <a:off x="8483111" y="65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110396</xdr:rowOff>
    </xdr:from>
    <xdr:to>
      <xdr:col>41</xdr:col>
      <xdr:colOff>101600</xdr:colOff>
      <xdr:row>38</xdr:row>
      <xdr:rowOff>40546</xdr:rowOff>
    </xdr:to>
    <xdr:sp macro="" textlink="">
      <xdr:nvSpPr>
        <xdr:cNvPr id="317" name="楕円 316"/>
        <xdr:cNvSpPr/>
      </xdr:nvSpPr>
      <xdr:spPr>
        <a:xfrm>
          <a:off x="7810500" y="64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31673</xdr:rowOff>
    </xdr:from>
    <xdr:ext cx="534377" cy="259045"/>
    <xdr:sp macro="" textlink="">
      <xdr:nvSpPr>
        <xdr:cNvPr id="318" name="テキスト ボックス 317"/>
        <xdr:cNvSpPr txBox="1"/>
      </xdr:nvSpPr>
      <xdr:spPr>
        <a:xfrm>
          <a:off x="7594111" y="65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128989</xdr:rowOff>
    </xdr:from>
    <xdr:to>
      <xdr:col>36</xdr:col>
      <xdr:colOff>165100</xdr:colOff>
      <xdr:row>38</xdr:row>
      <xdr:rowOff>59139</xdr:rowOff>
    </xdr:to>
    <xdr:sp macro="" textlink="">
      <xdr:nvSpPr>
        <xdr:cNvPr id="319" name="楕円 318"/>
        <xdr:cNvSpPr/>
      </xdr:nvSpPr>
      <xdr:spPr>
        <a:xfrm>
          <a:off x="6921500" y="64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50266</xdr:rowOff>
    </xdr:from>
    <xdr:ext cx="534377" cy="259045"/>
    <xdr:sp macro="" textlink="">
      <xdr:nvSpPr>
        <xdr:cNvPr id="320" name="テキスト ボックス 319"/>
        <xdr:cNvSpPr txBox="1"/>
      </xdr:nvSpPr>
      <xdr:spPr>
        <a:xfrm>
          <a:off x="6705111" y="656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141640</xdr:rowOff>
    </xdr:from>
    <xdr:to>
      <xdr:col>55</xdr:col>
      <xdr:colOff>0</xdr:colOff>
      <xdr:row>58</xdr:row>
      <xdr:rowOff>160957</xdr:rowOff>
    </xdr:to>
    <xdr:cxnSp macro="">
      <xdr:nvCxnSpPr>
        <xdr:cNvPr id="351" name="直線コネクタ 350"/>
        <xdr:cNvCxnSpPr/>
      </xdr:nvCxnSpPr>
      <xdr:spPr>
        <a:xfrm flipV="1">
          <a:off x="9639300" y="10085740"/>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120870</xdr:rowOff>
    </xdr:from>
    <xdr:to>
      <xdr:col>50</xdr:col>
      <xdr:colOff>114300</xdr:colOff>
      <xdr:row>58</xdr:row>
      <xdr:rowOff>160957</xdr:rowOff>
    </xdr:to>
    <xdr:cxnSp macro="">
      <xdr:nvCxnSpPr>
        <xdr:cNvPr id="354" name="直線コネクタ 353"/>
        <xdr:cNvCxnSpPr/>
      </xdr:nvCxnSpPr>
      <xdr:spPr>
        <a:xfrm>
          <a:off x="8750300" y="10064970"/>
          <a:ext cx="889000" cy="4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152755</xdr:rowOff>
    </xdr:from>
    <xdr:to>
      <xdr:col>45</xdr:col>
      <xdr:colOff>177800</xdr:colOff>
      <xdr:row>58</xdr:row>
      <xdr:rowOff>120870</xdr:rowOff>
    </xdr:to>
    <xdr:cxnSp macro="">
      <xdr:nvCxnSpPr>
        <xdr:cNvPr id="357" name="直線コネクタ 356"/>
        <xdr:cNvCxnSpPr/>
      </xdr:nvCxnSpPr>
      <xdr:spPr>
        <a:xfrm>
          <a:off x="7861300" y="9925405"/>
          <a:ext cx="889000" cy="13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132078</xdr:rowOff>
    </xdr:from>
    <xdr:to>
      <xdr:col>41</xdr:col>
      <xdr:colOff>50800</xdr:colOff>
      <xdr:row>57</xdr:row>
      <xdr:rowOff>152755</xdr:rowOff>
    </xdr:to>
    <xdr:cxnSp macro="">
      <xdr:nvCxnSpPr>
        <xdr:cNvPr id="360" name="直線コネクタ 359"/>
        <xdr:cNvCxnSpPr/>
      </xdr:nvCxnSpPr>
      <xdr:spPr>
        <a:xfrm>
          <a:off x="6972300" y="9904728"/>
          <a:ext cx="889000" cy="2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90840</xdr:rowOff>
    </xdr:from>
    <xdr:to>
      <xdr:col>55</xdr:col>
      <xdr:colOff>50800</xdr:colOff>
      <xdr:row>59</xdr:row>
      <xdr:rowOff>20990</xdr:rowOff>
    </xdr:to>
    <xdr:sp macro="" textlink="">
      <xdr:nvSpPr>
        <xdr:cNvPr id="370" name="楕円 369"/>
        <xdr:cNvSpPr/>
      </xdr:nvSpPr>
      <xdr:spPr>
        <a:xfrm>
          <a:off x="10426700" y="100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50217</xdr:rowOff>
    </xdr:from>
    <xdr:ext cx="534377" cy="259045"/>
    <xdr:sp macro="" textlink="">
      <xdr:nvSpPr>
        <xdr:cNvPr id="371" name="普通建設事業費該当値テキスト"/>
        <xdr:cNvSpPr txBox="1"/>
      </xdr:nvSpPr>
      <xdr:spPr>
        <a:xfrm>
          <a:off x="10528300" y="982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110157</xdr:rowOff>
    </xdr:from>
    <xdr:to>
      <xdr:col>50</xdr:col>
      <xdr:colOff>165100</xdr:colOff>
      <xdr:row>59</xdr:row>
      <xdr:rowOff>40307</xdr:rowOff>
    </xdr:to>
    <xdr:sp macro="" textlink="">
      <xdr:nvSpPr>
        <xdr:cNvPr id="372" name="楕円 371"/>
        <xdr:cNvSpPr/>
      </xdr:nvSpPr>
      <xdr:spPr>
        <a:xfrm>
          <a:off x="9588500" y="1005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56834</xdr:rowOff>
    </xdr:from>
    <xdr:ext cx="534377" cy="259045"/>
    <xdr:sp macro="" textlink="">
      <xdr:nvSpPr>
        <xdr:cNvPr id="373" name="テキスト ボックス 372"/>
        <xdr:cNvSpPr txBox="1"/>
      </xdr:nvSpPr>
      <xdr:spPr>
        <a:xfrm>
          <a:off x="9372111" y="982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70070</xdr:rowOff>
    </xdr:from>
    <xdr:to>
      <xdr:col>46</xdr:col>
      <xdr:colOff>38100</xdr:colOff>
      <xdr:row>59</xdr:row>
      <xdr:rowOff>220</xdr:rowOff>
    </xdr:to>
    <xdr:sp macro="" textlink="">
      <xdr:nvSpPr>
        <xdr:cNvPr id="374" name="楕円 373"/>
        <xdr:cNvSpPr/>
      </xdr:nvSpPr>
      <xdr:spPr>
        <a:xfrm>
          <a:off x="8699500" y="100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16747</xdr:rowOff>
    </xdr:from>
    <xdr:ext cx="534377" cy="259045"/>
    <xdr:sp macro="" textlink="">
      <xdr:nvSpPr>
        <xdr:cNvPr id="375" name="テキスト ボックス 374"/>
        <xdr:cNvSpPr txBox="1"/>
      </xdr:nvSpPr>
      <xdr:spPr>
        <a:xfrm>
          <a:off x="8483111" y="978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101955</xdr:rowOff>
    </xdr:from>
    <xdr:to>
      <xdr:col>41</xdr:col>
      <xdr:colOff>101600</xdr:colOff>
      <xdr:row>58</xdr:row>
      <xdr:rowOff>32105</xdr:rowOff>
    </xdr:to>
    <xdr:sp macro="" textlink="">
      <xdr:nvSpPr>
        <xdr:cNvPr id="376" name="楕円 375"/>
        <xdr:cNvSpPr/>
      </xdr:nvSpPr>
      <xdr:spPr>
        <a:xfrm>
          <a:off x="7810500" y="98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48632</xdr:rowOff>
    </xdr:from>
    <xdr:ext cx="599010" cy="259045"/>
    <xdr:sp macro="" textlink="">
      <xdr:nvSpPr>
        <xdr:cNvPr id="377" name="テキスト ボックス 376"/>
        <xdr:cNvSpPr txBox="1"/>
      </xdr:nvSpPr>
      <xdr:spPr>
        <a:xfrm>
          <a:off x="7561795" y="96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81278</xdr:rowOff>
    </xdr:from>
    <xdr:to>
      <xdr:col>36</xdr:col>
      <xdr:colOff>165100</xdr:colOff>
      <xdr:row>58</xdr:row>
      <xdr:rowOff>11428</xdr:rowOff>
    </xdr:to>
    <xdr:sp macro="" textlink="">
      <xdr:nvSpPr>
        <xdr:cNvPr id="378" name="楕円 377"/>
        <xdr:cNvSpPr/>
      </xdr:nvSpPr>
      <xdr:spPr>
        <a:xfrm>
          <a:off x="6921500" y="98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27955</xdr:rowOff>
    </xdr:from>
    <xdr:ext cx="599010" cy="259045"/>
    <xdr:sp macro="" textlink="">
      <xdr:nvSpPr>
        <xdr:cNvPr id="379" name="テキスト ボックス 378"/>
        <xdr:cNvSpPr txBox="1"/>
      </xdr:nvSpPr>
      <xdr:spPr>
        <a:xfrm>
          <a:off x="6672795" y="962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163012</xdr:rowOff>
    </xdr:from>
    <xdr:to>
      <xdr:col>55</xdr:col>
      <xdr:colOff>0</xdr:colOff>
      <xdr:row>79</xdr:row>
      <xdr:rowOff>11954</xdr:rowOff>
    </xdr:to>
    <xdr:cxnSp macro="">
      <xdr:nvCxnSpPr>
        <xdr:cNvPr id="408" name="直線コネクタ 407"/>
        <xdr:cNvCxnSpPr/>
      </xdr:nvCxnSpPr>
      <xdr:spPr>
        <a:xfrm flipV="1">
          <a:off x="9639300" y="13536112"/>
          <a:ext cx="838200" cy="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98572</xdr:rowOff>
    </xdr:from>
    <xdr:to>
      <xdr:col>50</xdr:col>
      <xdr:colOff>114300</xdr:colOff>
      <xdr:row>79</xdr:row>
      <xdr:rowOff>11954</xdr:rowOff>
    </xdr:to>
    <xdr:cxnSp macro="">
      <xdr:nvCxnSpPr>
        <xdr:cNvPr id="411" name="直線コネクタ 410"/>
        <xdr:cNvCxnSpPr/>
      </xdr:nvCxnSpPr>
      <xdr:spPr>
        <a:xfrm>
          <a:off x="8750300" y="13471672"/>
          <a:ext cx="889000" cy="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143591</xdr:rowOff>
    </xdr:from>
    <xdr:to>
      <xdr:col>45</xdr:col>
      <xdr:colOff>177800</xdr:colOff>
      <xdr:row>78</xdr:row>
      <xdr:rowOff>98572</xdr:rowOff>
    </xdr:to>
    <xdr:cxnSp macro="">
      <xdr:nvCxnSpPr>
        <xdr:cNvPr id="414" name="直線コネクタ 413"/>
        <xdr:cNvCxnSpPr/>
      </xdr:nvCxnSpPr>
      <xdr:spPr>
        <a:xfrm>
          <a:off x="7861300" y="13345241"/>
          <a:ext cx="889000" cy="1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158481</xdr:rowOff>
    </xdr:from>
    <xdr:ext cx="534377" cy="259045"/>
    <xdr:sp macro="" textlink="">
      <xdr:nvSpPr>
        <xdr:cNvPr id="418" name="テキスト ボックス 417"/>
        <xdr:cNvSpPr txBox="1"/>
      </xdr:nvSpPr>
      <xdr:spPr>
        <a:xfrm>
          <a:off x="7594111" y="13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112212</xdr:rowOff>
    </xdr:from>
    <xdr:to>
      <xdr:col>55</xdr:col>
      <xdr:colOff>50800</xdr:colOff>
      <xdr:row>79</xdr:row>
      <xdr:rowOff>42362</xdr:rowOff>
    </xdr:to>
    <xdr:sp macro="" textlink="">
      <xdr:nvSpPr>
        <xdr:cNvPr id="424" name="楕円 423"/>
        <xdr:cNvSpPr/>
      </xdr:nvSpPr>
      <xdr:spPr>
        <a:xfrm>
          <a:off x="10426700" y="1348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71589</xdr:rowOff>
    </xdr:from>
    <xdr:ext cx="534377" cy="259045"/>
    <xdr:sp macro="" textlink="">
      <xdr:nvSpPr>
        <xdr:cNvPr id="425" name="普通建設事業費 （ うち新規整備　）該当値テキスト"/>
        <xdr:cNvSpPr txBox="1"/>
      </xdr:nvSpPr>
      <xdr:spPr>
        <a:xfrm>
          <a:off x="10528300" y="132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132604</xdr:rowOff>
    </xdr:from>
    <xdr:to>
      <xdr:col>50</xdr:col>
      <xdr:colOff>165100</xdr:colOff>
      <xdr:row>79</xdr:row>
      <xdr:rowOff>62754</xdr:rowOff>
    </xdr:to>
    <xdr:sp macro="" textlink="">
      <xdr:nvSpPr>
        <xdr:cNvPr id="426" name="楕円 425"/>
        <xdr:cNvSpPr/>
      </xdr:nvSpPr>
      <xdr:spPr>
        <a:xfrm>
          <a:off x="9588500" y="135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53881</xdr:rowOff>
    </xdr:from>
    <xdr:ext cx="534377" cy="259045"/>
    <xdr:sp macro="" textlink="">
      <xdr:nvSpPr>
        <xdr:cNvPr id="427" name="テキスト ボックス 426"/>
        <xdr:cNvSpPr txBox="1"/>
      </xdr:nvSpPr>
      <xdr:spPr>
        <a:xfrm>
          <a:off x="9372111" y="135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47772</xdr:rowOff>
    </xdr:from>
    <xdr:to>
      <xdr:col>46</xdr:col>
      <xdr:colOff>38100</xdr:colOff>
      <xdr:row>78</xdr:row>
      <xdr:rowOff>149372</xdr:rowOff>
    </xdr:to>
    <xdr:sp macro="" textlink="">
      <xdr:nvSpPr>
        <xdr:cNvPr id="428" name="楕円 427"/>
        <xdr:cNvSpPr/>
      </xdr:nvSpPr>
      <xdr:spPr>
        <a:xfrm>
          <a:off x="8699500" y="134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165899</xdr:rowOff>
    </xdr:from>
    <xdr:ext cx="534377" cy="259045"/>
    <xdr:sp macro="" textlink="">
      <xdr:nvSpPr>
        <xdr:cNvPr id="429" name="テキスト ボックス 428"/>
        <xdr:cNvSpPr txBox="1"/>
      </xdr:nvSpPr>
      <xdr:spPr>
        <a:xfrm>
          <a:off x="8483111" y="131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92791</xdr:rowOff>
    </xdr:from>
    <xdr:to>
      <xdr:col>41</xdr:col>
      <xdr:colOff>101600</xdr:colOff>
      <xdr:row>78</xdr:row>
      <xdr:rowOff>22941</xdr:rowOff>
    </xdr:to>
    <xdr:sp macro="" textlink="">
      <xdr:nvSpPr>
        <xdr:cNvPr id="430" name="楕円 429"/>
        <xdr:cNvSpPr/>
      </xdr:nvSpPr>
      <xdr:spPr>
        <a:xfrm>
          <a:off x="7810500" y="132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39468</xdr:rowOff>
    </xdr:from>
    <xdr:ext cx="599010" cy="259045"/>
    <xdr:sp macro="" textlink="">
      <xdr:nvSpPr>
        <xdr:cNvPr id="431" name="テキスト ボックス 430"/>
        <xdr:cNvSpPr txBox="1"/>
      </xdr:nvSpPr>
      <xdr:spPr>
        <a:xfrm>
          <a:off x="7561795" y="1306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22327</xdr:rowOff>
    </xdr:from>
    <xdr:to>
      <xdr:col>55</xdr:col>
      <xdr:colOff>0</xdr:colOff>
      <xdr:row>96</xdr:row>
      <xdr:rowOff>62661</xdr:rowOff>
    </xdr:to>
    <xdr:cxnSp macro="">
      <xdr:nvCxnSpPr>
        <xdr:cNvPr id="460" name="直線コネクタ 459"/>
        <xdr:cNvCxnSpPr/>
      </xdr:nvCxnSpPr>
      <xdr:spPr>
        <a:xfrm>
          <a:off x="9639300" y="16481527"/>
          <a:ext cx="838200" cy="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22327</xdr:rowOff>
    </xdr:from>
    <xdr:to>
      <xdr:col>50</xdr:col>
      <xdr:colOff>114300</xdr:colOff>
      <xdr:row>97</xdr:row>
      <xdr:rowOff>130023</xdr:rowOff>
    </xdr:to>
    <xdr:cxnSp macro="">
      <xdr:nvCxnSpPr>
        <xdr:cNvPr id="463" name="直線コネクタ 462"/>
        <xdr:cNvCxnSpPr/>
      </xdr:nvCxnSpPr>
      <xdr:spPr>
        <a:xfrm flipV="1">
          <a:off x="8750300" y="16481527"/>
          <a:ext cx="889000" cy="2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50101</xdr:rowOff>
    </xdr:from>
    <xdr:to>
      <xdr:col>45</xdr:col>
      <xdr:colOff>177800</xdr:colOff>
      <xdr:row>97</xdr:row>
      <xdr:rowOff>130023</xdr:rowOff>
    </xdr:to>
    <xdr:cxnSp macro="">
      <xdr:nvCxnSpPr>
        <xdr:cNvPr id="466" name="直線コネクタ 465"/>
        <xdr:cNvCxnSpPr/>
      </xdr:nvCxnSpPr>
      <xdr:spPr>
        <a:xfrm>
          <a:off x="7861300" y="16509301"/>
          <a:ext cx="889000" cy="2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76" name="楕円 475"/>
        <xdr:cNvSpPr/>
      </xdr:nvSpPr>
      <xdr:spPr>
        <a:xfrm>
          <a:off x="10426700" y="164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34738</xdr:rowOff>
    </xdr:from>
    <xdr:ext cx="534377" cy="259045"/>
    <xdr:sp macro="" textlink="">
      <xdr:nvSpPr>
        <xdr:cNvPr id="477" name="普通建設事業費 （ うち更新整備　）該当値テキスト"/>
        <xdr:cNvSpPr txBox="1"/>
      </xdr:nvSpPr>
      <xdr:spPr>
        <a:xfrm>
          <a:off x="10528300" y="163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142977</xdr:rowOff>
    </xdr:from>
    <xdr:to>
      <xdr:col>50</xdr:col>
      <xdr:colOff>165100</xdr:colOff>
      <xdr:row>96</xdr:row>
      <xdr:rowOff>73127</xdr:rowOff>
    </xdr:to>
    <xdr:sp macro="" textlink="">
      <xdr:nvSpPr>
        <xdr:cNvPr id="478" name="楕円 477"/>
        <xdr:cNvSpPr/>
      </xdr:nvSpPr>
      <xdr:spPr>
        <a:xfrm>
          <a:off x="9588500" y="164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89654</xdr:rowOff>
    </xdr:from>
    <xdr:ext cx="534377" cy="259045"/>
    <xdr:sp macro="" textlink="">
      <xdr:nvSpPr>
        <xdr:cNvPr id="479" name="テキスト ボックス 478"/>
        <xdr:cNvSpPr txBox="1"/>
      </xdr:nvSpPr>
      <xdr:spPr>
        <a:xfrm>
          <a:off x="9372111" y="1620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79223</xdr:rowOff>
    </xdr:from>
    <xdr:to>
      <xdr:col>46</xdr:col>
      <xdr:colOff>38100</xdr:colOff>
      <xdr:row>98</xdr:row>
      <xdr:rowOff>9373</xdr:rowOff>
    </xdr:to>
    <xdr:sp macro="" textlink="">
      <xdr:nvSpPr>
        <xdr:cNvPr id="480" name="楕円 479"/>
        <xdr:cNvSpPr/>
      </xdr:nvSpPr>
      <xdr:spPr>
        <a:xfrm>
          <a:off x="8699500" y="167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500</xdr:rowOff>
    </xdr:from>
    <xdr:ext cx="534377" cy="259045"/>
    <xdr:sp macro="" textlink="">
      <xdr:nvSpPr>
        <xdr:cNvPr id="481" name="テキスト ボックス 480"/>
        <xdr:cNvSpPr txBox="1"/>
      </xdr:nvSpPr>
      <xdr:spPr>
        <a:xfrm>
          <a:off x="8483111" y="168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170751</xdr:rowOff>
    </xdr:from>
    <xdr:to>
      <xdr:col>41</xdr:col>
      <xdr:colOff>101600</xdr:colOff>
      <xdr:row>96</xdr:row>
      <xdr:rowOff>100901</xdr:rowOff>
    </xdr:to>
    <xdr:sp macro="" textlink="">
      <xdr:nvSpPr>
        <xdr:cNvPr id="482" name="楕円 481"/>
        <xdr:cNvSpPr/>
      </xdr:nvSpPr>
      <xdr:spPr>
        <a:xfrm>
          <a:off x="7810500" y="16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117428</xdr:rowOff>
    </xdr:from>
    <xdr:ext cx="534377" cy="259045"/>
    <xdr:sp macro="" textlink="">
      <xdr:nvSpPr>
        <xdr:cNvPr id="483" name="テキスト ボックス 482"/>
        <xdr:cNvSpPr txBox="1"/>
      </xdr:nvSpPr>
      <xdr:spPr>
        <a:xfrm>
          <a:off x="7594111" y="162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129041</xdr:rowOff>
    </xdr:from>
    <xdr:to>
      <xdr:col>85</xdr:col>
      <xdr:colOff>127000</xdr:colOff>
      <xdr:row>38</xdr:row>
      <xdr:rowOff>6552</xdr:rowOff>
    </xdr:to>
    <xdr:cxnSp macro="">
      <xdr:nvCxnSpPr>
        <xdr:cNvPr id="508" name="直線コネクタ 507"/>
        <xdr:cNvCxnSpPr/>
      </xdr:nvCxnSpPr>
      <xdr:spPr>
        <a:xfrm flipV="1">
          <a:off x="15481300" y="6472691"/>
          <a:ext cx="838200" cy="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98428</xdr:rowOff>
    </xdr:from>
    <xdr:ext cx="469744" cy="259045"/>
    <xdr:sp macro="" textlink="">
      <xdr:nvSpPr>
        <xdr:cNvPr id="509" name="災害復旧事業費平均値テキスト"/>
        <xdr:cNvSpPr txBox="1"/>
      </xdr:nvSpPr>
      <xdr:spPr>
        <a:xfrm>
          <a:off x="16370300" y="6442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170698</xdr:rowOff>
    </xdr:from>
    <xdr:to>
      <xdr:col>81</xdr:col>
      <xdr:colOff>50800</xdr:colOff>
      <xdr:row>38</xdr:row>
      <xdr:rowOff>6552</xdr:rowOff>
    </xdr:to>
    <xdr:cxnSp macro="">
      <xdr:nvCxnSpPr>
        <xdr:cNvPr id="511" name="直線コネクタ 510"/>
        <xdr:cNvCxnSpPr/>
      </xdr:nvCxnSpPr>
      <xdr:spPr>
        <a:xfrm>
          <a:off x="14592300" y="6514348"/>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152227</xdr:rowOff>
    </xdr:from>
    <xdr:to>
      <xdr:col>76</xdr:col>
      <xdr:colOff>114300</xdr:colOff>
      <xdr:row>37</xdr:row>
      <xdr:rowOff>170698</xdr:rowOff>
    </xdr:to>
    <xdr:cxnSp macro="">
      <xdr:nvCxnSpPr>
        <xdr:cNvPr id="514" name="直線コネクタ 513"/>
        <xdr:cNvCxnSpPr/>
      </xdr:nvCxnSpPr>
      <xdr:spPr>
        <a:xfrm>
          <a:off x="13703300" y="6495877"/>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50645</xdr:rowOff>
    </xdr:from>
    <xdr:ext cx="469744" cy="259045"/>
    <xdr:sp macro="" textlink="">
      <xdr:nvSpPr>
        <xdr:cNvPr id="516" name="テキスト ボックス 515"/>
        <xdr:cNvSpPr txBox="1"/>
      </xdr:nvSpPr>
      <xdr:spPr>
        <a:xfrm>
          <a:off x="14357428" y="65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152227</xdr:rowOff>
    </xdr:from>
    <xdr:to>
      <xdr:col>71</xdr:col>
      <xdr:colOff>177800</xdr:colOff>
      <xdr:row>37</xdr:row>
      <xdr:rowOff>157359</xdr:rowOff>
    </xdr:to>
    <xdr:cxnSp macro="">
      <xdr:nvCxnSpPr>
        <xdr:cNvPr id="517" name="直線コネクタ 516"/>
        <xdr:cNvCxnSpPr/>
      </xdr:nvCxnSpPr>
      <xdr:spPr>
        <a:xfrm flipV="1">
          <a:off x="12814300" y="6495877"/>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78241</xdr:rowOff>
    </xdr:from>
    <xdr:to>
      <xdr:col>85</xdr:col>
      <xdr:colOff>177800</xdr:colOff>
      <xdr:row>38</xdr:row>
      <xdr:rowOff>8392</xdr:rowOff>
    </xdr:to>
    <xdr:sp macro="" textlink="">
      <xdr:nvSpPr>
        <xdr:cNvPr id="527" name="楕円 526"/>
        <xdr:cNvSpPr/>
      </xdr:nvSpPr>
      <xdr:spPr>
        <a:xfrm>
          <a:off x="16268700" y="6421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37618</xdr:rowOff>
    </xdr:from>
    <xdr:ext cx="534377" cy="259045"/>
    <xdr:sp macro="" textlink="">
      <xdr:nvSpPr>
        <xdr:cNvPr id="528" name="災害復旧事業費該当値テキスト"/>
        <xdr:cNvSpPr txBox="1"/>
      </xdr:nvSpPr>
      <xdr:spPr>
        <a:xfrm>
          <a:off x="16370300" y="620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127202</xdr:rowOff>
    </xdr:from>
    <xdr:to>
      <xdr:col>81</xdr:col>
      <xdr:colOff>101600</xdr:colOff>
      <xdr:row>38</xdr:row>
      <xdr:rowOff>57352</xdr:rowOff>
    </xdr:to>
    <xdr:sp macro="" textlink="">
      <xdr:nvSpPr>
        <xdr:cNvPr id="529" name="楕円 528"/>
        <xdr:cNvSpPr/>
      </xdr:nvSpPr>
      <xdr:spPr>
        <a:xfrm>
          <a:off x="15430500" y="64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73879</xdr:rowOff>
    </xdr:from>
    <xdr:ext cx="469744" cy="259045"/>
    <xdr:sp macro="" textlink="">
      <xdr:nvSpPr>
        <xdr:cNvPr id="530" name="テキスト ボックス 529"/>
        <xdr:cNvSpPr txBox="1"/>
      </xdr:nvSpPr>
      <xdr:spPr>
        <a:xfrm>
          <a:off x="15246428" y="624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119898</xdr:rowOff>
    </xdr:from>
    <xdr:to>
      <xdr:col>76</xdr:col>
      <xdr:colOff>165100</xdr:colOff>
      <xdr:row>38</xdr:row>
      <xdr:rowOff>50048</xdr:rowOff>
    </xdr:to>
    <xdr:sp macro="" textlink="">
      <xdr:nvSpPr>
        <xdr:cNvPr id="531" name="楕円 530"/>
        <xdr:cNvSpPr/>
      </xdr:nvSpPr>
      <xdr:spPr>
        <a:xfrm>
          <a:off x="14541500" y="64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66575</xdr:rowOff>
    </xdr:from>
    <xdr:ext cx="469744" cy="259045"/>
    <xdr:sp macro="" textlink="">
      <xdr:nvSpPr>
        <xdr:cNvPr id="532" name="テキスト ボックス 531"/>
        <xdr:cNvSpPr txBox="1"/>
      </xdr:nvSpPr>
      <xdr:spPr>
        <a:xfrm>
          <a:off x="14357428" y="62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101427</xdr:rowOff>
    </xdr:from>
    <xdr:to>
      <xdr:col>72</xdr:col>
      <xdr:colOff>38100</xdr:colOff>
      <xdr:row>38</xdr:row>
      <xdr:rowOff>31577</xdr:rowOff>
    </xdr:to>
    <xdr:sp macro="" textlink="">
      <xdr:nvSpPr>
        <xdr:cNvPr id="533" name="楕円 532"/>
        <xdr:cNvSpPr/>
      </xdr:nvSpPr>
      <xdr:spPr>
        <a:xfrm>
          <a:off x="136525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22704</xdr:rowOff>
    </xdr:from>
    <xdr:ext cx="469744" cy="259045"/>
    <xdr:sp macro="" textlink="">
      <xdr:nvSpPr>
        <xdr:cNvPr id="534" name="テキスト ボックス 533"/>
        <xdr:cNvSpPr txBox="1"/>
      </xdr:nvSpPr>
      <xdr:spPr>
        <a:xfrm>
          <a:off x="13468428" y="653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106559</xdr:rowOff>
    </xdr:from>
    <xdr:to>
      <xdr:col>67</xdr:col>
      <xdr:colOff>101600</xdr:colOff>
      <xdr:row>38</xdr:row>
      <xdr:rowOff>36709</xdr:rowOff>
    </xdr:to>
    <xdr:sp macro="" textlink="">
      <xdr:nvSpPr>
        <xdr:cNvPr id="535" name="楕円 534"/>
        <xdr:cNvSpPr/>
      </xdr:nvSpPr>
      <xdr:spPr>
        <a:xfrm>
          <a:off x="12763500" y="64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27836</xdr:rowOff>
    </xdr:from>
    <xdr:ext cx="469744" cy="259045"/>
    <xdr:sp macro="" textlink="">
      <xdr:nvSpPr>
        <xdr:cNvPr id="536" name="テキスト ボックス 535"/>
        <xdr:cNvSpPr txBox="1"/>
      </xdr:nvSpPr>
      <xdr:spPr>
        <a:xfrm>
          <a:off x="12579428" y="654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23444</xdr:rowOff>
    </xdr:from>
    <xdr:to>
      <xdr:col>85</xdr:col>
      <xdr:colOff>127000</xdr:colOff>
      <xdr:row>72</xdr:row>
      <xdr:rowOff>49416</xdr:rowOff>
    </xdr:to>
    <xdr:cxnSp macro="">
      <xdr:nvCxnSpPr>
        <xdr:cNvPr id="620" name="直線コネクタ 619"/>
        <xdr:cNvCxnSpPr/>
      </xdr:nvCxnSpPr>
      <xdr:spPr>
        <a:xfrm flipV="1">
          <a:off x="15481300" y="12367844"/>
          <a:ext cx="8382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41770</xdr:rowOff>
    </xdr:from>
    <xdr:to>
      <xdr:col>81</xdr:col>
      <xdr:colOff>50800</xdr:colOff>
      <xdr:row>72</xdr:row>
      <xdr:rowOff>49416</xdr:rowOff>
    </xdr:to>
    <xdr:cxnSp macro="">
      <xdr:nvCxnSpPr>
        <xdr:cNvPr id="623" name="直線コネクタ 622"/>
        <xdr:cNvCxnSpPr/>
      </xdr:nvCxnSpPr>
      <xdr:spPr>
        <a:xfrm>
          <a:off x="14592300" y="12386170"/>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5" name="テキスト ボックス 624"/>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41770</xdr:rowOff>
    </xdr:from>
    <xdr:to>
      <xdr:col>76</xdr:col>
      <xdr:colOff>114300</xdr:colOff>
      <xdr:row>72</xdr:row>
      <xdr:rowOff>52565</xdr:rowOff>
    </xdr:to>
    <xdr:cxnSp macro="">
      <xdr:nvCxnSpPr>
        <xdr:cNvPr id="626" name="直線コネクタ 625"/>
        <xdr:cNvCxnSpPr/>
      </xdr:nvCxnSpPr>
      <xdr:spPr>
        <a:xfrm flipV="1">
          <a:off x="13703300" y="12386170"/>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8" name="テキスト ボックス 627"/>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52565</xdr:rowOff>
    </xdr:from>
    <xdr:to>
      <xdr:col>71</xdr:col>
      <xdr:colOff>177800</xdr:colOff>
      <xdr:row>72</xdr:row>
      <xdr:rowOff>103150</xdr:rowOff>
    </xdr:to>
    <xdr:cxnSp macro="">
      <xdr:nvCxnSpPr>
        <xdr:cNvPr id="629" name="直線コネクタ 628"/>
        <xdr:cNvCxnSpPr/>
      </xdr:nvCxnSpPr>
      <xdr:spPr>
        <a:xfrm flipV="1">
          <a:off x="12814300" y="12396965"/>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82796</xdr:rowOff>
    </xdr:from>
    <xdr:ext cx="534377" cy="259045"/>
    <xdr:sp macro="" textlink="">
      <xdr:nvSpPr>
        <xdr:cNvPr id="631" name="テキスト ボックス 630"/>
        <xdr:cNvSpPr txBox="1"/>
      </xdr:nvSpPr>
      <xdr:spPr>
        <a:xfrm>
          <a:off x="13436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75963</xdr:rowOff>
    </xdr:from>
    <xdr:ext cx="534377" cy="259045"/>
    <xdr:sp macro="" textlink="">
      <xdr:nvSpPr>
        <xdr:cNvPr id="633" name="テキスト ボックス 632"/>
        <xdr:cNvSpPr txBox="1"/>
      </xdr:nvSpPr>
      <xdr:spPr>
        <a:xfrm>
          <a:off x="12547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144094</xdr:rowOff>
    </xdr:from>
    <xdr:to>
      <xdr:col>85</xdr:col>
      <xdr:colOff>177800</xdr:colOff>
      <xdr:row>72</xdr:row>
      <xdr:rowOff>74244</xdr:rowOff>
    </xdr:to>
    <xdr:sp macro="" textlink="">
      <xdr:nvSpPr>
        <xdr:cNvPr id="639" name="楕円 638"/>
        <xdr:cNvSpPr/>
      </xdr:nvSpPr>
      <xdr:spPr>
        <a:xfrm>
          <a:off x="16268700" y="123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166971</xdr:rowOff>
    </xdr:from>
    <xdr:ext cx="534377" cy="259045"/>
    <xdr:sp macro="" textlink="">
      <xdr:nvSpPr>
        <xdr:cNvPr id="640" name="公債費該当値テキスト"/>
        <xdr:cNvSpPr txBox="1"/>
      </xdr:nvSpPr>
      <xdr:spPr>
        <a:xfrm>
          <a:off x="16370300" y="121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170066</xdr:rowOff>
    </xdr:from>
    <xdr:to>
      <xdr:col>81</xdr:col>
      <xdr:colOff>101600</xdr:colOff>
      <xdr:row>72</xdr:row>
      <xdr:rowOff>100216</xdr:rowOff>
    </xdr:to>
    <xdr:sp macro="" textlink="">
      <xdr:nvSpPr>
        <xdr:cNvPr id="641" name="楕円 640"/>
        <xdr:cNvSpPr/>
      </xdr:nvSpPr>
      <xdr:spPr>
        <a:xfrm>
          <a:off x="15430500" y="123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116743</xdr:rowOff>
    </xdr:from>
    <xdr:ext cx="534377" cy="259045"/>
    <xdr:sp macro="" textlink="">
      <xdr:nvSpPr>
        <xdr:cNvPr id="642" name="テキスト ボックス 641"/>
        <xdr:cNvSpPr txBox="1"/>
      </xdr:nvSpPr>
      <xdr:spPr>
        <a:xfrm>
          <a:off x="15214111" y="1211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162420</xdr:rowOff>
    </xdr:from>
    <xdr:to>
      <xdr:col>76</xdr:col>
      <xdr:colOff>165100</xdr:colOff>
      <xdr:row>72</xdr:row>
      <xdr:rowOff>92570</xdr:rowOff>
    </xdr:to>
    <xdr:sp macro="" textlink="">
      <xdr:nvSpPr>
        <xdr:cNvPr id="643" name="楕円 642"/>
        <xdr:cNvSpPr/>
      </xdr:nvSpPr>
      <xdr:spPr>
        <a:xfrm>
          <a:off x="14541500" y="123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109097</xdr:rowOff>
    </xdr:from>
    <xdr:ext cx="534377" cy="259045"/>
    <xdr:sp macro="" textlink="">
      <xdr:nvSpPr>
        <xdr:cNvPr id="644" name="テキスト ボックス 643"/>
        <xdr:cNvSpPr txBox="1"/>
      </xdr:nvSpPr>
      <xdr:spPr>
        <a:xfrm>
          <a:off x="14325111" y="121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1765</xdr:rowOff>
    </xdr:from>
    <xdr:to>
      <xdr:col>72</xdr:col>
      <xdr:colOff>38100</xdr:colOff>
      <xdr:row>72</xdr:row>
      <xdr:rowOff>103365</xdr:rowOff>
    </xdr:to>
    <xdr:sp macro="" textlink="">
      <xdr:nvSpPr>
        <xdr:cNvPr id="645" name="楕円 644"/>
        <xdr:cNvSpPr/>
      </xdr:nvSpPr>
      <xdr:spPr>
        <a:xfrm>
          <a:off x="13652500" y="12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119892</xdr:rowOff>
    </xdr:from>
    <xdr:ext cx="534377" cy="259045"/>
    <xdr:sp macro="" textlink="">
      <xdr:nvSpPr>
        <xdr:cNvPr id="646" name="テキスト ボックス 645"/>
        <xdr:cNvSpPr txBox="1"/>
      </xdr:nvSpPr>
      <xdr:spPr>
        <a:xfrm>
          <a:off x="13436111" y="121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52350</xdr:rowOff>
    </xdr:from>
    <xdr:to>
      <xdr:col>67</xdr:col>
      <xdr:colOff>101600</xdr:colOff>
      <xdr:row>72</xdr:row>
      <xdr:rowOff>153950</xdr:rowOff>
    </xdr:to>
    <xdr:sp macro="" textlink="">
      <xdr:nvSpPr>
        <xdr:cNvPr id="647" name="楕円 646"/>
        <xdr:cNvSpPr/>
      </xdr:nvSpPr>
      <xdr:spPr>
        <a:xfrm>
          <a:off x="12763500" y="123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170477</xdr:rowOff>
    </xdr:from>
    <xdr:ext cx="534377" cy="259045"/>
    <xdr:sp macro="" textlink="">
      <xdr:nvSpPr>
        <xdr:cNvPr id="648" name="テキスト ボックス 647"/>
        <xdr:cNvSpPr txBox="1"/>
      </xdr:nvSpPr>
      <xdr:spPr>
        <a:xfrm>
          <a:off x="12547111" y="121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21879</xdr:rowOff>
    </xdr:from>
    <xdr:to>
      <xdr:col>85</xdr:col>
      <xdr:colOff>127000</xdr:colOff>
      <xdr:row>98</xdr:row>
      <xdr:rowOff>106942</xdr:rowOff>
    </xdr:to>
    <xdr:cxnSp macro="">
      <xdr:nvCxnSpPr>
        <xdr:cNvPr id="677" name="直線コネクタ 676"/>
        <xdr:cNvCxnSpPr/>
      </xdr:nvCxnSpPr>
      <xdr:spPr>
        <a:xfrm>
          <a:off x="15481300" y="16823979"/>
          <a:ext cx="838200" cy="8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8"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137117</xdr:rowOff>
    </xdr:from>
    <xdr:to>
      <xdr:col>81</xdr:col>
      <xdr:colOff>50800</xdr:colOff>
      <xdr:row>98</xdr:row>
      <xdr:rowOff>21879</xdr:rowOff>
    </xdr:to>
    <xdr:cxnSp macro="">
      <xdr:nvCxnSpPr>
        <xdr:cNvPr id="680" name="直線コネクタ 679"/>
        <xdr:cNvCxnSpPr/>
      </xdr:nvCxnSpPr>
      <xdr:spPr>
        <a:xfrm>
          <a:off x="14592300" y="16767767"/>
          <a:ext cx="889000" cy="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137117</xdr:rowOff>
    </xdr:from>
    <xdr:to>
      <xdr:col>76</xdr:col>
      <xdr:colOff>114300</xdr:colOff>
      <xdr:row>98</xdr:row>
      <xdr:rowOff>54738</xdr:rowOff>
    </xdr:to>
    <xdr:cxnSp macro="">
      <xdr:nvCxnSpPr>
        <xdr:cNvPr id="683" name="直線コネクタ 682"/>
        <xdr:cNvCxnSpPr/>
      </xdr:nvCxnSpPr>
      <xdr:spPr>
        <a:xfrm flipV="1">
          <a:off x="13703300" y="16767767"/>
          <a:ext cx="889000" cy="8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57686</xdr:rowOff>
    </xdr:from>
    <xdr:to>
      <xdr:col>71</xdr:col>
      <xdr:colOff>177800</xdr:colOff>
      <xdr:row>98</xdr:row>
      <xdr:rowOff>54738</xdr:rowOff>
    </xdr:to>
    <xdr:cxnSp macro="">
      <xdr:nvCxnSpPr>
        <xdr:cNvPr id="686" name="直線コネクタ 685"/>
        <xdr:cNvCxnSpPr/>
      </xdr:nvCxnSpPr>
      <xdr:spPr>
        <a:xfrm>
          <a:off x="12814300" y="16688336"/>
          <a:ext cx="889000" cy="16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0" name="テキスト ボックス 689"/>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56142</xdr:rowOff>
    </xdr:from>
    <xdr:to>
      <xdr:col>85</xdr:col>
      <xdr:colOff>177800</xdr:colOff>
      <xdr:row>98</xdr:row>
      <xdr:rowOff>157742</xdr:rowOff>
    </xdr:to>
    <xdr:sp macro="" textlink="">
      <xdr:nvSpPr>
        <xdr:cNvPr id="696" name="楕円 695"/>
        <xdr:cNvSpPr/>
      </xdr:nvSpPr>
      <xdr:spPr>
        <a:xfrm>
          <a:off x="16268700" y="168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15519</xdr:rowOff>
    </xdr:from>
    <xdr:ext cx="534377" cy="259045"/>
    <xdr:sp macro="" textlink="">
      <xdr:nvSpPr>
        <xdr:cNvPr id="697" name="積立金該当値テキスト"/>
        <xdr:cNvSpPr txBox="1"/>
      </xdr:nvSpPr>
      <xdr:spPr>
        <a:xfrm>
          <a:off x="16370300" y="166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142529</xdr:rowOff>
    </xdr:from>
    <xdr:to>
      <xdr:col>81</xdr:col>
      <xdr:colOff>101600</xdr:colOff>
      <xdr:row>98</xdr:row>
      <xdr:rowOff>72679</xdr:rowOff>
    </xdr:to>
    <xdr:sp macro="" textlink="">
      <xdr:nvSpPr>
        <xdr:cNvPr id="698" name="楕円 697"/>
        <xdr:cNvSpPr/>
      </xdr:nvSpPr>
      <xdr:spPr>
        <a:xfrm>
          <a:off x="15430500" y="167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89206</xdr:rowOff>
    </xdr:from>
    <xdr:ext cx="534377" cy="259045"/>
    <xdr:sp macro="" textlink="">
      <xdr:nvSpPr>
        <xdr:cNvPr id="699" name="テキスト ボックス 698"/>
        <xdr:cNvSpPr txBox="1"/>
      </xdr:nvSpPr>
      <xdr:spPr>
        <a:xfrm>
          <a:off x="15214111" y="1654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86317</xdr:rowOff>
    </xdr:from>
    <xdr:to>
      <xdr:col>76</xdr:col>
      <xdr:colOff>165100</xdr:colOff>
      <xdr:row>98</xdr:row>
      <xdr:rowOff>16467</xdr:rowOff>
    </xdr:to>
    <xdr:sp macro="" textlink="">
      <xdr:nvSpPr>
        <xdr:cNvPr id="700" name="楕円 699"/>
        <xdr:cNvSpPr/>
      </xdr:nvSpPr>
      <xdr:spPr>
        <a:xfrm>
          <a:off x="14541500" y="167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32994</xdr:rowOff>
    </xdr:from>
    <xdr:ext cx="534377" cy="259045"/>
    <xdr:sp macro="" textlink="">
      <xdr:nvSpPr>
        <xdr:cNvPr id="701" name="テキスト ボックス 700"/>
        <xdr:cNvSpPr txBox="1"/>
      </xdr:nvSpPr>
      <xdr:spPr>
        <a:xfrm>
          <a:off x="14325111" y="164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3938</xdr:rowOff>
    </xdr:from>
    <xdr:to>
      <xdr:col>72</xdr:col>
      <xdr:colOff>38100</xdr:colOff>
      <xdr:row>98</xdr:row>
      <xdr:rowOff>105538</xdr:rowOff>
    </xdr:to>
    <xdr:sp macro="" textlink="">
      <xdr:nvSpPr>
        <xdr:cNvPr id="702" name="楕円 701"/>
        <xdr:cNvSpPr/>
      </xdr:nvSpPr>
      <xdr:spPr>
        <a:xfrm>
          <a:off x="13652500" y="168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96665</xdr:rowOff>
    </xdr:from>
    <xdr:ext cx="534377" cy="259045"/>
    <xdr:sp macro="" textlink="">
      <xdr:nvSpPr>
        <xdr:cNvPr id="703" name="テキスト ボックス 702"/>
        <xdr:cNvSpPr txBox="1"/>
      </xdr:nvSpPr>
      <xdr:spPr>
        <a:xfrm>
          <a:off x="13436111" y="168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6886</xdr:rowOff>
    </xdr:from>
    <xdr:to>
      <xdr:col>67</xdr:col>
      <xdr:colOff>101600</xdr:colOff>
      <xdr:row>97</xdr:row>
      <xdr:rowOff>108486</xdr:rowOff>
    </xdr:to>
    <xdr:sp macro="" textlink="">
      <xdr:nvSpPr>
        <xdr:cNvPr id="704" name="楕円 703"/>
        <xdr:cNvSpPr/>
      </xdr:nvSpPr>
      <xdr:spPr>
        <a:xfrm>
          <a:off x="12763500" y="166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125013</xdr:rowOff>
    </xdr:from>
    <xdr:ext cx="534377" cy="259045"/>
    <xdr:sp macro="" textlink="">
      <xdr:nvSpPr>
        <xdr:cNvPr id="705" name="テキスト ボックス 704"/>
        <xdr:cNvSpPr txBox="1"/>
      </xdr:nvSpPr>
      <xdr:spPr>
        <a:xfrm>
          <a:off x="12547111" y="1641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119518</xdr:rowOff>
    </xdr:from>
    <xdr:to>
      <xdr:col>107</xdr:col>
      <xdr:colOff>50800</xdr:colOff>
      <xdr:row>39</xdr:row>
      <xdr:rowOff>98878</xdr:rowOff>
    </xdr:to>
    <xdr:cxnSp macro="">
      <xdr:nvCxnSpPr>
        <xdr:cNvPr id="742" name="直線コネクタ 741"/>
        <xdr:cNvCxnSpPr/>
      </xdr:nvCxnSpPr>
      <xdr:spPr>
        <a:xfrm>
          <a:off x="19545300" y="6634618"/>
          <a:ext cx="889000" cy="15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119518</xdr:rowOff>
    </xdr:from>
    <xdr:to>
      <xdr:col>102</xdr:col>
      <xdr:colOff>114300</xdr:colOff>
      <xdr:row>39</xdr:row>
      <xdr:rowOff>98878</xdr:rowOff>
    </xdr:to>
    <xdr:cxnSp macro="">
      <xdr:nvCxnSpPr>
        <xdr:cNvPr id="745" name="直線コネクタ 744"/>
        <xdr:cNvCxnSpPr/>
      </xdr:nvCxnSpPr>
      <xdr:spPr>
        <a:xfrm flipV="1">
          <a:off x="18656300" y="6634618"/>
          <a:ext cx="889000" cy="15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83459</xdr:rowOff>
    </xdr:from>
    <xdr:ext cx="469744" cy="259045"/>
    <xdr:sp macro="" textlink="">
      <xdr:nvSpPr>
        <xdr:cNvPr id="747" name="テキスト ボックス 746"/>
        <xdr:cNvSpPr txBox="1"/>
      </xdr:nvSpPr>
      <xdr:spPr>
        <a:xfrm>
          <a:off x="19310428" y="6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68718</xdr:rowOff>
    </xdr:from>
    <xdr:to>
      <xdr:col>102</xdr:col>
      <xdr:colOff>165100</xdr:colOff>
      <xdr:row>38</xdr:row>
      <xdr:rowOff>170318</xdr:rowOff>
    </xdr:to>
    <xdr:sp macro="" textlink="">
      <xdr:nvSpPr>
        <xdr:cNvPr id="761" name="楕円 760"/>
        <xdr:cNvSpPr/>
      </xdr:nvSpPr>
      <xdr:spPr>
        <a:xfrm>
          <a:off x="19494500" y="658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15395</xdr:rowOff>
    </xdr:from>
    <xdr:ext cx="469744" cy="259045"/>
    <xdr:sp macro="" textlink="">
      <xdr:nvSpPr>
        <xdr:cNvPr id="762" name="テキスト ボックス 761"/>
        <xdr:cNvSpPr txBox="1"/>
      </xdr:nvSpPr>
      <xdr:spPr>
        <a:xfrm>
          <a:off x="19310428" y="635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156878</xdr:rowOff>
    </xdr:from>
    <xdr:to>
      <xdr:col>116</xdr:col>
      <xdr:colOff>62864</xdr:colOff>
      <xdr:row>59</xdr:row>
      <xdr:rowOff>98878</xdr:rowOff>
    </xdr:to>
    <xdr:cxnSp macro="">
      <xdr:nvCxnSpPr>
        <xdr:cNvPr id="790" name="直線コネクタ 789"/>
        <xdr:cNvCxnSpPr/>
      </xdr:nvCxnSpPr>
      <xdr:spPr>
        <a:xfrm flipV="1">
          <a:off x="22159595" y="9243728"/>
          <a:ext cx="1269" cy="970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103555</xdr:rowOff>
    </xdr:from>
    <xdr:ext cx="534377" cy="259045"/>
    <xdr:sp macro="" textlink="">
      <xdr:nvSpPr>
        <xdr:cNvPr id="793" name="貸付金最大値テキスト"/>
        <xdr:cNvSpPr txBox="1"/>
      </xdr:nvSpPr>
      <xdr:spPr>
        <a:xfrm>
          <a:off x="22212300" y="90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156878</xdr:rowOff>
    </xdr:from>
    <xdr:to>
      <xdr:col>116</xdr:col>
      <xdr:colOff>152400</xdr:colOff>
      <xdr:row>53</xdr:row>
      <xdr:rowOff>156878</xdr:rowOff>
    </xdr:to>
    <xdr:cxnSp macro="">
      <xdr:nvCxnSpPr>
        <xdr:cNvPr id="794" name="直線コネクタ 793"/>
        <xdr:cNvCxnSpPr/>
      </xdr:nvCxnSpPr>
      <xdr:spPr>
        <a:xfrm>
          <a:off x="22072600" y="924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102994</xdr:rowOff>
    </xdr:from>
    <xdr:to>
      <xdr:col>116</xdr:col>
      <xdr:colOff>63500</xdr:colOff>
      <xdr:row>55</xdr:row>
      <xdr:rowOff>109394</xdr:rowOff>
    </xdr:to>
    <xdr:cxnSp macro="">
      <xdr:nvCxnSpPr>
        <xdr:cNvPr id="795" name="直線コネクタ 794"/>
        <xdr:cNvCxnSpPr/>
      </xdr:nvCxnSpPr>
      <xdr:spPr>
        <a:xfrm>
          <a:off x="21323300" y="9361294"/>
          <a:ext cx="838200" cy="17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17982</xdr:rowOff>
    </xdr:from>
    <xdr:ext cx="469744" cy="259045"/>
    <xdr:sp macro="" textlink="">
      <xdr:nvSpPr>
        <xdr:cNvPr id="796" name="貸付金平均値テキスト"/>
        <xdr:cNvSpPr txBox="1"/>
      </xdr:nvSpPr>
      <xdr:spPr>
        <a:xfrm>
          <a:off x="22212300" y="9962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39555</xdr:rowOff>
    </xdr:from>
    <xdr:to>
      <xdr:col>116</xdr:col>
      <xdr:colOff>114300</xdr:colOff>
      <xdr:row>58</xdr:row>
      <xdr:rowOff>141155</xdr:rowOff>
    </xdr:to>
    <xdr:sp macro="" textlink="">
      <xdr:nvSpPr>
        <xdr:cNvPr id="797" name="フローチャート: 判断 796"/>
        <xdr:cNvSpPr/>
      </xdr:nvSpPr>
      <xdr:spPr>
        <a:xfrm>
          <a:off x="22110700" y="99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45778</xdr:rowOff>
    </xdr:from>
    <xdr:to>
      <xdr:col>111</xdr:col>
      <xdr:colOff>177800</xdr:colOff>
      <xdr:row>54</xdr:row>
      <xdr:rowOff>102994</xdr:rowOff>
    </xdr:to>
    <xdr:cxnSp macro="">
      <xdr:nvCxnSpPr>
        <xdr:cNvPr id="798" name="直線コネクタ 797"/>
        <xdr:cNvCxnSpPr/>
      </xdr:nvCxnSpPr>
      <xdr:spPr>
        <a:xfrm>
          <a:off x="20434300" y="9132628"/>
          <a:ext cx="889000" cy="2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170935</xdr:rowOff>
    </xdr:from>
    <xdr:to>
      <xdr:col>112</xdr:col>
      <xdr:colOff>38100</xdr:colOff>
      <xdr:row>58</xdr:row>
      <xdr:rowOff>101085</xdr:rowOff>
    </xdr:to>
    <xdr:sp macro="" textlink="">
      <xdr:nvSpPr>
        <xdr:cNvPr id="799" name="フローチャート: 判断 798"/>
        <xdr:cNvSpPr/>
      </xdr:nvSpPr>
      <xdr:spPr>
        <a:xfrm>
          <a:off x="21272500" y="99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92212</xdr:rowOff>
    </xdr:from>
    <xdr:ext cx="469744" cy="259045"/>
    <xdr:sp macro="" textlink="">
      <xdr:nvSpPr>
        <xdr:cNvPr id="800" name="テキスト ボックス 799"/>
        <xdr:cNvSpPr txBox="1"/>
      </xdr:nvSpPr>
      <xdr:spPr>
        <a:xfrm>
          <a:off x="21088428" y="10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162495</xdr:rowOff>
    </xdr:from>
    <xdr:to>
      <xdr:col>107</xdr:col>
      <xdr:colOff>50800</xdr:colOff>
      <xdr:row>53</xdr:row>
      <xdr:rowOff>45778</xdr:rowOff>
    </xdr:to>
    <xdr:cxnSp macro="">
      <xdr:nvCxnSpPr>
        <xdr:cNvPr id="801" name="直線コネクタ 800"/>
        <xdr:cNvCxnSpPr/>
      </xdr:nvCxnSpPr>
      <xdr:spPr>
        <a:xfrm>
          <a:off x="19545300" y="8906445"/>
          <a:ext cx="889000" cy="2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164174</xdr:rowOff>
    </xdr:from>
    <xdr:to>
      <xdr:col>107</xdr:col>
      <xdr:colOff>101600</xdr:colOff>
      <xdr:row>58</xdr:row>
      <xdr:rowOff>94324</xdr:rowOff>
    </xdr:to>
    <xdr:sp macro="" textlink="">
      <xdr:nvSpPr>
        <xdr:cNvPr id="802" name="フローチャート: 判断 801"/>
        <xdr:cNvSpPr/>
      </xdr:nvSpPr>
      <xdr:spPr>
        <a:xfrm>
          <a:off x="20383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85451</xdr:rowOff>
    </xdr:from>
    <xdr:ext cx="469744" cy="259045"/>
    <xdr:sp macro="" textlink="">
      <xdr:nvSpPr>
        <xdr:cNvPr id="803" name="テキスト ボックス 802"/>
        <xdr:cNvSpPr txBox="1"/>
      </xdr:nvSpPr>
      <xdr:spPr>
        <a:xfrm>
          <a:off x="20199428" y="1002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14460</xdr:rowOff>
    </xdr:from>
    <xdr:to>
      <xdr:col>102</xdr:col>
      <xdr:colOff>114300</xdr:colOff>
      <xdr:row>51</xdr:row>
      <xdr:rowOff>162495</xdr:rowOff>
    </xdr:to>
    <xdr:cxnSp macro="">
      <xdr:nvCxnSpPr>
        <xdr:cNvPr id="804" name="直線コネクタ 803"/>
        <xdr:cNvCxnSpPr/>
      </xdr:nvCxnSpPr>
      <xdr:spPr>
        <a:xfrm>
          <a:off x="18656300" y="8758410"/>
          <a:ext cx="889000" cy="14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5" name="フローチャート: 判断 804"/>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87117</xdr:rowOff>
    </xdr:from>
    <xdr:ext cx="469744" cy="259045"/>
    <xdr:sp macro="" textlink="">
      <xdr:nvSpPr>
        <xdr:cNvPr id="806" name="テキスト ボックス 805"/>
        <xdr:cNvSpPr txBox="1"/>
      </xdr:nvSpPr>
      <xdr:spPr>
        <a:xfrm>
          <a:off x="19310428"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07" name="フローチャート: 判断 806"/>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76569</xdr:rowOff>
    </xdr:from>
    <xdr:ext cx="469744" cy="259045"/>
    <xdr:sp macro="" textlink="">
      <xdr:nvSpPr>
        <xdr:cNvPr id="808" name="テキスト ボックス 807"/>
        <xdr:cNvSpPr txBox="1"/>
      </xdr:nvSpPr>
      <xdr:spPr>
        <a:xfrm>
          <a:off x="18421428"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58594</xdr:rowOff>
    </xdr:from>
    <xdr:to>
      <xdr:col>116</xdr:col>
      <xdr:colOff>114300</xdr:colOff>
      <xdr:row>55</xdr:row>
      <xdr:rowOff>160194</xdr:rowOff>
    </xdr:to>
    <xdr:sp macro="" textlink="">
      <xdr:nvSpPr>
        <xdr:cNvPr id="814" name="楕円 813"/>
        <xdr:cNvSpPr/>
      </xdr:nvSpPr>
      <xdr:spPr>
        <a:xfrm>
          <a:off x="22110700" y="94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81471</xdr:rowOff>
    </xdr:from>
    <xdr:ext cx="534377" cy="259045"/>
    <xdr:sp macro="" textlink="">
      <xdr:nvSpPr>
        <xdr:cNvPr id="815" name="貸付金該当値テキスト"/>
        <xdr:cNvSpPr txBox="1"/>
      </xdr:nvSpPr>
      <xdr:spPr>
        <a:xfrm>
          <a:off x="22212300" y="93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52194</xdr:rowOff>
    </xdr:from>
    <xdr:to>
      <xdr:col>112</xdr:col>
      <xdr:colOff>38100</xdr:colOff>
      <xdr:row>54</xdr:row>
      <xdr:rowOff>153794</xdr:rowOff>
    </xdr:to>
    <xdr:sp macro="" textlink="">
      <xdr:nvSpPr>
        <xdr:cNvPr id="816" name="楕円 815"/>
        <xdr:cNvSpPr/>
      </xdr:nvSpPr>
      <xdr:spPr>
        <a:xfrm>
          <a:off x="21272500" y="93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170321</xdr:rowOff>
    </xdr:from>
    <xdr:ext cx="534377" cy="259045"/>
    <xdr:sp macro="" textlink="">
      <xdr:nvSpPr>
        <xdr:cNvPr id="817" name="テキスト ボックス 816"/>
        <xdr:cNvSpPr txBox="1"/>
      </xdr:nvSpPr>
      <xdr:spPr>
        <a:xfrm>
          <a:off x="21056111" y="908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166428</xdr:rowOff>
    </xdr:from>
    <xdr:to>
      <xdr:col>107</xdr:col>
      <xdr:colOff>101600</xdr:colOff>
      <xdr:row>53</xdr:row>
      <xdr:rowOff>96578</xdr:rowOff>
    </xdr:to>
    <xdr:sp macro="" textlink="">
      <xdr:nvSpPr>
        <xdr:cNvPr id="818" name="楕円 817"/>
        <xdr:cNvSpPr/>
      </xdr:nvSpPr>
      <xdr:spPr>
        <a:xfrm>
          <a:off x="20383500" y="90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113105</xdr:rowOff>
    </xdr:from>
    <xdr:ext cx="534377" cy="259045"/>
    <xdr:sp macro="" textlink="">
      <xdr:nvSpPr>
        <xdr:cNvPr id="819" name="テキスト ボックス 818"/>
        <xdr:cNvSpPr txBox="1"/>
      </xdr:nvSpPr>
      <xdr:spPr>
        <a:xfrm>
          <a:off x="20167111" y="885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111695</xdr:rowOff>
    </xdr:from>
    <xdr:to>
      <xdr:col>102</xdr:col>
      <xdr:colOff>165100</xdr:colOff>
      <xdr:row>52</xdr:row>
      <xdr:rowOff>41845</xdr:rowOff>
    </xdr:to>
    <xdr:sp macro="" textlink="">
      <xdr:nvSpPr>
        <xdr:cNvPr id="820" name="楕円 819"/>
        <xdr:cNvSpPr/>
      </xdr:nvSpPr>
      <xdr:spPr>
        <a:xfrm>
          <a:off x="19494500" y="88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58372</xdr:rowOff>
    </xdr:from>
    <xdr:ext cx="534377" cy="259045"/>
    <xdr:sp macro="" textlink="">
      <xdr:nvSpPr>
        <xdr:cNvPr id="821" name="テキスト ボックス 820"/>
        <xdr:cNvSpPr txBox="1"/>
      </xdr:nvSpPr>
      <xdr:spPr>
        <a:xfrm>
          <a:off x="19278111" y="86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135110</xdr:rowOff>
    </xdr:from>
    <xdr:to>
      <xdr:col>98</xdr:col>
      <xdr:colOff>38100</xdr:colOff>
      <xdr:row>51</xdr:row>
      <xdr:rowOff>65260</xdr:rowOff>
    </xdr:to>
    <xdr:sp macro="" textlink="">
      <xdr:nvSpPr>
        <xdr:cNvPr id="822" name="楕円 821"/>
        <xdr:cNvSpPr/>
      </xdr:nvSpPr>
      <xdr:spPr>
        <a:xfrm>
          <a:off x="18605500" y="8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81787</xdr:rowOff>
    </xdr:from>
    <xdr:ext cx="534377" cy="259045"/>
    <xdr:sp macro="" textlink="">
      <xdr:nvSpPr>
        <xdr:cNvPr id="823" name="テキスト ボックス 822"/>
        <xdr:cNvSpPr txBox="1"/>
      </xdr:nvSpPr>
      <xdr:spPr>
        <a:xfrm>
          <a:off x="18389111" y="848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8" name="直線コネクタ 84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50" name="直線コネクタ 84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5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52" name="直線コネクタ 85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48946</xdr:rowOff>
    </xdr:from>
    <xdr:to>
      <xdr:col>116</xdr:col>
      <xdr:colOff>63500</xdr:colOff>
      <xdr:row>72</xdr:row>
      <xdr:rowOff>67081</xdr:rowOff>
    </xdr:to>
    <xdr:cxnSp macro="">
      <xdr:nvCxnSpPr>
        <xdr:cNvPr id="853" name="直線コネクタ 852"/>
        <xdr:cNvCxnSpPr/>
      </xdr:nvCxnSpPr>
      <xdr:spPr>
        <a:xfrm>
          <a:off x="21323300" y="12393346"/>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5" name="フローチャート: 判断 85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48946</xdr:rowOff>
    </xdr:from>
    <xdr:to>
      <xdr:col>111</xdr:col>
      <xdr:colOff>177800</xdr:colOff>
      <xdr:row>73</xdr:row>
      <xdr:rowOff>18428</xdr:rowOff>
    </xdr:to>
    <xdr:cxnSp macro="">
      <xdr:nvCxnSpPr>
        <xdr:cNvPr id="856" name="直線コネクタ 855"/>
        <xdr:cNvCxnSpPr/>
      </xdr:nvCxnSpPr>
      <xdr:spPr>
        <a:xfrm flipV="1">
          <a:off x="20434300" y="12393346"/>
          <a:ext cx="889000" cy="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7" name="フローチャート: 判断 85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8" name="テキスト ボックス 85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164103</xdr:rowOff>
    </xdr:from>
    <xdr:to>
      <xdr:col>107</xdr:col>
      <xdr:colOff>50800</xdr:colOff>
      <xdr:row>73</xdr:row>
      <xdr:rowOff>18428</xdr:rowOff>
    </xdr:to>
    <xdr:cxnSp macro="">
      <xdr:nvCxnSpPr>
        <xdr:cNvPr id="859" name="直線コネクタ 858"/>
        <xdr:cNvCxnSpPr/>
      </xdr:nvCxnSpPr>
      <xdr:spPr>
        <a:xfrm>
          <a:off x="19545300" y="12508503"/>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60" name="フローチャート: 判断 85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61" name="テキスト ボックス 86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164103</xdr:rowOff>
    </xdr:from>
    <xdr:to>
      <xdr:col>102</xdr:col>
      <xdr:colOff>114300</xdr:colOff>
      <xdr:row>73</xdr:row>
      <xdr:rowOff>111544</xdr:rowOff>
    </xdr:to>
    <xdr:cxnSp macro="">
      <xdr:nvCxnSpPr>
        <xdr:cNvPr id="862" name="直線コネクタ 861"/>
        <xdr:cNvCxnSpPr/>
      </xdr:nvCxnSpPr>
      <xdr:spPr>
        <a:xfrm flipV="1">
          <a:off x="18656300" y="12508503"/>
          <a:ext cx="889000" cy="1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63" name="フローチャート: 判断 862"/>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4" name="テキスト ボックス 863"/>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5" name="フローチャート: 判断 864"/>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6" name="テキスト ボックス 865"/>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16281</xdr:rowOff>
    </xdr:from>
    <xdr:to>
      <xdr:col>116</xdr:col>
      <xdr:colOff>114300</xdr:colOff>
      <xdr:row>72</xdr:row>
      <xdr:rowOff>117881</xdr:rowOff>
    </xdr:to>
    <xdr:sp macro="" textlink="">
      <xdr:nvSpPr>
        <xdr:cNvPr id="872" name="楕円 871"/>
        <xdr:cNvSpPr/>
      </xdr:nvSpPr>
      <xdr:spPr>
        <a:xfrm>
          <a:off x="22110700" y="123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39158</xdr:rowOff>
    </xdr:from>
    <xdr:ext cx="534377" cy="259045"/>
    <xdr:sp macro="" textlink="">
      <xdr:nvSpPr>
        <xdr:cNvPr id="873" name="繰出金該当値テキスト"/>
        <xdr:cNvSpPr txBox="1"/>
      </xdr:nvSpPr>
      <xdr:spPr>
        <a:xfrm>
          <a:off x="22212300" y="1221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169596</xdr:rowOff>
    </xdr:from>
    <xdr:to>
      <xdr:col>112</xdr:col>
      <xdr:colOff>38100</xdr:colOff>
      <xdr:row>72</xdr:row>
      <xdr:rowOff>99746</xdr:rowOff>
    </xdr:to>
    <xdr:sp macro="" textlink="">
      <xdr:nvSpPr>
        <xdr:cNvPr id="874" name="楕円 873"/>
        <xdr:cNvSpPr/>
      </xdr:nvSpPr>
      <xdr:spPr>
        <a:xfrm>
          <a:off x="21272500" y="123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116273</xdr:rowOff>
    </xdr:from>
    <xdr:ext cx="534377" cy="259045"/>
    <xdr:sp macro="" textlink="">
      <xdr:nvSpPr>
        <xdr:cNvPr id="875" name="テキスト ボックス 874"/>
        <xdr:cNvSpPr txBox="1"/>
      </xdr:nvSpPr>
      <xdr:spPr>
        <a:xfrm>
          <a:off x="21056111" y="121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139078</xdr:rowOff>
    </xdr:from>
    <xdr:to>
      <xdr:col>107</xdr:col>
      <xdr:colOff>101600</xdr:colOff>
      <xdr:row>73</xdr:row>
      <xdr:rowOff>69228</xdr:rowOff>
    </xdr:to>
    <xdr:sp macro="" textlink="">
      <xdr:nvSpPr>
        <xdr:cNvPr id="876" name="楕円 875"/>
        <xdr:cNvSpPr/>
      </xdr:nvSpPr>
      <xdr:spPr>
        <a:xfrm>
          <a:off x="20383500" y="124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85755</xdr:rowOff>
    </xdr:from>
    <xdr:ext cx="534377" cy="259045"/>
    <xdr:sp macro="" textlink="">
      <xdr:nvSpPr>
        <xdr:cNvPr id="877" name="テキスト ボックス 876"/>
        <xdr:cNvSpPr txBox="1"/>
      </xdr:nvSpPr>
      <xdr:spPr>
        <a:xfrm>
          <a:off x="20167111" y="122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113303</xdr:rowOff>
    </xdr:from>
    <xdr:to>
      <xdr:col>102</xdr:col>
      <xdr:colOff>165100</xdr:colOff>
      <xdr:row>73</xdr:row>
      <xdr:rowOff>43453</xdr:rowOff>
    </xdr:to>
    <xdr:sp macro="" textlink="">
      <xdr:nvSpPr>
        <xdr:cNvPr id="878" name="楕円 877"/>
        <xdr:cNvSpPr/>
      </xdr:nvSpPr>
      <xdr:spPr>
        <a:xfrm>
          <a:off x="19494500" y="124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59980</xdr:rowOff>
    </xdr:from>
    <xdr:ext cx="534377" cy="259045"/>
    <xdr:sp macro="" textlink="">
      <xdr:nvSpPr>
        <xdr:cNvPr id="879" name="テキスト ボックス 878"/>
        <xdr:cNvSpPr txBox="1"/>
      </xdr:nvSpPr>
      <xdr:spPr>
        <a:xfrm>
          <a:off x="19278111" y="122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60744</xdr:rowOff>
    </xdr:from>
    <xdr:to>
      <xdr:col>98</xdr:col>
      <xdr:colOff>38100</xdr:colOff>
      <xdr:row>73</xdr:row>
      <xdr:rowOff>162344</xdr:rowOff>
    </xdr:to>
    <xdr:sp macro="" textlink="">
      <xdr:nvSpPr>
        <xdr:cNvPr id="880" name="楕円 879"/>
        <xdr:cNvSpPr/>
      </xdr:nvSpPr>
      <xdr:spPr>
        <a:xfrm>
          <a:off x="186055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7421</xdr:rowOff>
    </xdr:from>
    <xdr:ext cx="534377" cy="259045"/>
    <xdr:sp macro="" textlink="">
      <xdr:nvSpPr>
        <xdr:cNvPr id="881" name="テキスト ボックス 880"/>
        <xdr:cNvSpPr txBox="1"/>
      </xdr:nvSpPr>
      <xdr:spPr>
        <a:xfrm>
          <a:off x="18389111" y="123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3" name="テキスト ボックス 89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5" name="テキスト ボックス 89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7" name="テキスト ボックス 89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9" name="テキスト ボックス 89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901" name="直線コネクタ 90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90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5" name="直線コネクタ 90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8" name="フローチャート: 判断 90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10" name="フローチャート: 判断 90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11" name="テキスト ボックス 91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3" name="フローチャート: 判断 91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4" name="テキスト ボックス 91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6" name="フローチャート: 判断 915"/>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7" name="テキスト ボックス 916"/>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8" name="フローチャート: 判断 917"/>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9" name="テキスト ボックス 918"/>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8" name="テキスト ボックス 92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0" name="テキスト ボックス 92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2" name="テキスト ボックス 931"/>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4" name="テキスト ボックス 933"/>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年度の住民一人当たりの歳出総額は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646,301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623,281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23,020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6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月に発生した駅北大火の復旧復興のため、災害廃棄物処理費等の臨時的な支出があったことが主な要因であ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り、維持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補修費においては、大雪による除排雪経費が前年度と比べ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類似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と比較して補助費等が恒常的に低いのは、類似団体の多くが一部事務組合で行っている消防及びごみ処理を直営で行っているためであり、その反面、直営にかかる人件費、物件費、維持補修費は類似団体より高い状況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月現在で市が所有する一般</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の延べ床面積は、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２倍超であるため、公共施設等総合管理指針を基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づき、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施設の適正化等により支出削減を図る。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43,678
43,356
746.24
29,822,448
28,229,133
1,205,600
16,210,884
39,709,743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143292</xdr:rowOff>
    </xdr:from>
    <xdr:to>
      <xdr:col>24</xdr:col>
      <xdr:colOff>63500</xdr:colOff>
      <xdr:row>38</xdr:row>
      <xdr:rowOff>8418</xdr:rowOff>
    </xdr:to>
    <xdr:cxnSp macro="">
      <xdr:nvCxnSpPr>
        <xdr:cNvPr id="63" name="直線コネクタ 62"/>
        <xdr:cNvCxnSpPr/>
      </xdr:nvCxnSpPr>
      <xdr:spPr>
        <a:xfrm flipV="1">
          <a:off x="3797300" y="64869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57404</xdr:rowOff>
    </xdr:from>
    <xdr:to>
      <xdr:col>19</xdr:col>
      <xdr:colOff>177800</xdr:colOff>
      <xdr:row>38</xdr:row>
      <xdr:rowOff>8418</xdr:rowOff>
    </xdr:to>
    <xdr:cxnSp macro="">
      <xdr:nvCxnSpPr>
        <xdr:cNvPr id="66" name="直線コネクタ 65"/>
        <xdr:cNvCxnSpPr/>
      </xdr:nvCxnSpPr>
      <xdr:spPr>
        <a:xfrm>
          <a:off x="2908300" y="640105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57404</xdr:rowOff>
    </xdr:from>
    <xdr:to>
      <xdr:col>15</xdr:col>
      <xdr:colOff>50800</xdr:colOff>
      <xdr:row>37</xdr:row>
      <xdr:rowOff>103124</xdr:rowOff>
    </xdr:to>
    <xdr:cxnSp macro="">
      <xdr:nvCxnSpPr>
        <xdr:cNvPr id="69" name="直線コネクタ 68"/>
        <xdr:cNvCxnSpPr/>
      </xdr:nvCxnSpPr>
      <xdr:spPr>
        <a:xfrm flipV="1">
          <a:off x="2019300" y="6401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46627</xdr:rowOff>
    </xdr:from>
    <xdr:to>
      <xdr:col>10</xdr:col>
      <xdr:colOff>114300</xdr:colOff>
      <xdr:row>37</xdr:row>
      <xdr:rowOff>103124</xdr:rowOff>
    </xdr:to>
    <xdr:cxnSp macro="">
      <xdr:nvCxnSpPr>
        <xdr:cNvPr id="72" name="直線コネクタ 71"/>
        <xdr:cNvCxnSpPr/>
      </xdr:nvCxnSpPr>
      <xdr:spPr>
        <a:xfrm>
          <a:off x="1130300" y="6390277"/>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92492</xdr:rowOff>
    </xdr:from>
    <xdr:to>
      <xdr:col>24</xdr:col>
      <xdr:colOff>114300</xdr:colOff>
      <xdr:row>38</xdr:row>
      <xdr:rowOff>22642</xdr:rowOff>
    </xdr:to>
    <xdr:sp macro="" textlink="">
      <xdr:nvSpPr>
        <xdr:cNvPr id="82" name="楕円 81"/>
        <xdr:cNvSpPr/>
      </xdr:nvSpPr>
      <xdr:spPr>
        <a:xfrm>
          <a:off x="4584700" y="64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70919</xdr:rowOff>
    </xdr:from>
    <xdr:ext cx="469744" cy="259045"/>
    <xdr:sp macro="" textlink="">
      <xdr:nvSpPr>
        <xdr:cNvPr id="83" name="議会費該当値テキスト"/>
        <xdr:cNvSpPr txBox="1"/>
      </xdr:nvSpPr>
      <xdr:spPr>
        <a:xfrm>
          <a:off x="4686300" y="64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129068</xdr:rowOff>
    </xdr:from>
    <xdr:to>
      <xdr:col>20</xdr:col>
      <xdr:colOff>38100</xdr:colOff>
      <xdr:row>38</xdr:row>
      <xdr:rowOff>59218</xdr:rowOff>
    </xdr:to>
    <xdr:sp macro="" textlink="">
      <xdr:nvSpPr>
        <xdr:cNvPr id="84" name="楕円 83"/>
        <xdr:cNvSpPr/>
      </xdr:nvSpPr>
      <xdr:spPr>
        <a:xfrm>
          <a:off x="37465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50345</xdr:rowOff>
    </xdr:from>
    <xdr:ext cx="469744" cy="259045"/>
    <xdr:sp macro="" textlink="">
      <xdr:nvSpPr>
        <xdr:cNvPr id="85" name="テキスト ボックス 84"/>
        <xdr:cNvSpPr txBox="1"/>
      </xdr:nvSpPr>
      <xdr:spPr>
        <a:xfrm>
          <a:off x="3562428" y="65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6604</xdr:rowOff>
    </xdr:from>
    <xdr:to>
      <xdr:col>15</xdr:col>
      <xdr:colOff>101600</xdr:colOff>
      <xdr:row>37</xdr:row>
      <xdr:rowOff>108204</xdr:rowOff>
    </xdr:to>
    <xdr:sp macro="" textlink="">
      <xdr:nvSpPr>
        <xdr:cNvPr id="86" name="楕円 85"/>
        <xdr:cNvSpPr/>
      </xdr:nvSpPr>
      <xdr:spPr>
        <a:xfrm>
          <a:off x="2857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99331</xdr:rowOff>
    </xdr:from>
    <xdr:ext cx="469744" cy="259045"/>
    <xdr:sp macro="" textlink="">
      <xdr:nvSpPr>
        <xdr:cNvPr id="87" name="テキスト ボックス 86"/>
        <xdr:cNvSpPr txBox="1"/>
      </xdr:nvSpPr>
      <xdr:spPr>
        <a:xfrm>
          <a:off x="2673428"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52324</xdr:rowOff>
    </xdr:from>
    <xdr:to>
      <xdr:col>10</xdr:col>
      <xdr:colOff>165100</xdr:colOff>
      <xdr:row>37</xdr:row>
      <xdr:rowOff>153924</xdr:rowOff>
    </xdr:to>
    <xdr:sp macro="" textlink="">
      <xdr:nvSpPr>
        <xdr:cNvPr id="88" name="楕円 87"/>
        <xdr:cNvSpPr/>
      </xdr:nvSpPr>
      <xdr:spPr>
        <a:xfrm>
          <a:off x="196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145051</xdr:rowOff>
    </xdr:from>
    <xdr:ext cx="469744" cy="259045"/>
    <xdr:sp macro="" textlink="">
      <xdr:nvSpPr>
        <xdr:cNvPr id="89" name="テキスト ボックス 88"/>
        <xdr:cNvSpPr txBox="1"/>
      </xdr:nvSpPr>
      <xdr:spPr>
        <a:xfrm>
          <a:off x="1784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167277</xdr:rowOff>
    </xdr:from>
    <xdr:to>
      <xdr:col>6</xdr:col>
      <xdr:colOff>38100</xdr:colOff>
      <xdr:row>37</xdr:row>
      <xdr:rowOff>97427</xdr:rowOff>
    </xdr:to>
    <xdr:sp macro="" textlink="">
      <xdr:nvSpPr>
        <xdr:cNvPr id="90" name="楕円 89"/>
        <xdr:cNvSpPr/>
      </xdr:nvSpPr>
      <xdr:spPr>
        <a:xfrm>
          <a:off x="1079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88554</xdr:rowOff>
    </xdr:from>
    <xdr:ext cx="469744" cy="259045"/>
    <xdr:sp macro="" textlink="">
      <xdr:nvSpPr>
        <xdr:cNvPr id="91" name="テキスト ボックス 90"/>
        <xdr:cNvSpPr txBox="1"/>
      </xdr:nvSpPr>
      <xdr:spPr>
        <a:xfrm>
          <a:off x="895428" y="64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68610</xdr:rowOff>
    </xdr:from>
    <xdr:to>
      <xdr:col>24</xdr:col>
      <xdr:colOff>63500</xdr:colOff>
      <xdr:row>56</xdr:row>
      <xdr:rowOff>99512</xdr:rowOff>
    </xdr:to>
    <xdr:cxnSp macro="">
      <xdr:nvCxnSpPr>
        <xdr:cNvPr id="118" name="直線コネクタ 117"/>
        <xdr:cNvCxnSpPr/>
      </xdr:nvCxnSpPr>
      <xdr:spPr>
        <a:xfrm>
          <a:off x="3797300" y="9669810"/>
          <a:ext cx="838200" cy="3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37465</xdr:rowOff>
    </xdr:from>
    <xdr:to>
      <xdr:col>19</xdr:col>
      <xdr:colOff>177800</xdr:colOff>
      <xdr:row>56</xdr:row>
      <xdr:rowOff>68610</xdr:rowOff>
    </xdr:to>
    <xdr:cxnSp macro="">
      <xdr:nvCxnSpPr>
        <xdr:cNvPr id="121" name="直線コネクタ 120"/>
        <xdr:cNvCxnSpPr/>
      </xdr:nvCxnSpPr>
      <xdr:spPr>
        <a:xfrm>
          <a:off x="2908300" y="9638665"/>
          <a:ext cx="889000" cy="3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18903</xdr:rowOff>
    </xdr:from>
    <xdr:to>
      <xdr:col>15</xdr:col>
      <xdr:colOff>50800</xdr:colOff>
      <xdr:row>56</xdr:row>
      <xdr:rowOff>37465</xdr:rowOff>
    </xdr:to>
    <xdr:cxnSp macro="">
      <xdr:nvCxnSpPr>
        <xdr:cNvPr id="124" name="直線コネクタ 123"/>
        <xdr:cNvCxnSpPr/>
      </xdr:nvCxnSpPr>
      <xdr:spPr>
        <a:xfrm>
          <a:off x="2019300" y="9448653"/>
          <a:ext cx="889000" cy="19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18903</xdr:rowOff>
    </xdr:from>
    <xdr:to>
      <xdr:col>10</xdr:col>
      <xdr:colOff>114300</xdr:colOff>
      <xdr:row>55</xdr:row>
      <xdr:rowOff>159766</xdr:rowOff>
    </xdr:to>
    <xdr:cxnSp macro="">
      <xdr:nvCxnSpPr>
        <xdr:cNvPr id="127" name="直線コネクタ 126"/>
        <xdr:cNvCxnSpPr/>
      </xdr:nvCxnSpPr>
      <xdr:spPr>
        <a:xfrm flipV="1">
          <a:off x="1130300" y="9448653"/>
          <a:ext cx="889000" cy="14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9" name="テキスト ボックス 128"/>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31" name="テキスト ボックス 130"/>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48712</xdr:rowOff>
    </xdr:from>
    <xdr:to>
      <xdr:col>24</xdr:col>
      <xdr:colOff>114300</xdr:colOff>
      <xdr:row>56</xdr:row>
      <xdr:rowOff>150312</xdr:rowOff>
    </xdr:to>
    <xdr:sp macro="" textlink="">
      <xdr:nvSpPr>
        <xdr:cNvPr id="137" name="楕円 136"/>
        <xdr:cNvSpPr/>
      </xdr:nvSpPr>
      <xdr:spPr>
        <a:xfrm>
          <a:off x="4584700" y="96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71589</xdr:rowOff>
    </xdr:from>
    <xdr:ext cx="534377" cy="259045"/>
    <xdr:sp macro="" textlink="">
      <xdr:nvSpPr>
        <xdr:cNvPr id="138" name="総務費該当値テキスト"/>
        <xdr:cNvSpPr txBox="1"/>
      </xdr:nvSpPr>
      <xdr:spPr>
        <a:xfrm>
          <a:off x="4686300" y="95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17810</xdr:rowOff>
    </xdr:from>
    <xdr:to>
      <xdr:col>20</xdr:col>
      <xdr:colOff>38100</xdr:colOff>
      <xdr:row>56</xdr:row>
      <xdr:rowOff>119410</xdr:rowOff>
    </xdr:to>
    <xdr:sp macro="" textlink="">
      <xdr:nvSpPr>
        <xdr:cNvPr id="139" name="楕円 138"/>
        <xdr:cNvSpPr/>
      </xdr:nvSpPr>
      <xdr:spPr>
        <a:xfrm>
          <a:off x="3746500" y="96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135937</xdr:rowOff>
    </xdr:from>
    <xdr:ext cx="534377" cy="259045"/>
    <xdr:sp macro="" textlink="">
      <xdr:nvSpPr>
        <xdr:cNvPr id="140" name="テキスト ボックス 139"/>
        <xdr:cNvSpPr txBox="1"/>
      </xdr:nvSpPr>
      <xdr:spPr>
        <a:xfrm>
          <a:off x="3530111" y="9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158115</xdr:rowOff>
    </xdr:from>
    <xdr:to>
      <xdr:col>15</xdr:col>
      <xdr:colOff>101600</xdr:colOff>
      <xdr:row>56</xdr:row>
      <xdr:rowOff>88265</xdr:rowOff>
    </xdr:to>
    <xdr:sp macro="" textlink="">
      <xdr:nvSpPr>
        <xdr:cNvPr id="141" name="楕円 140"/>
        <xdr:cNvSpPr/>
      </xdr:nvSpPr>
      <xdr:spPr>
        <a:xfrm>
          <a:off x="2857500" y="9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104792</xdr:rowOff>
    </xdr:from>
    <xdr:ext cx="534377" cy="259045"/>
    <xdr:sp macro="" textlink="">
      <xdr:nvSpPr>
        <xdr:cNvPr id="142" name="テキスト ボックス 141"/>
        <xdr:cNvSpPr txBox="1"/>
      </xdr:nvSpPr>
      <xdr:spPr>
        <a:xfrm>
          <a:off x="2641111" y="93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139553</xdr:rowOff>
    </xdr:from>
    <xdr:to>
      <xdr:col>10</xdr:col>
      <xdr:colOff>165100</xdr:colOff>
      <xdr:row>55</xdr:row>
      <xdr:rowOff>69703</xdr:rowOff>
    </xdr:to>
    <xdr:sp macro="" textlink="">
      <xdr:nvSpPr>
        <xdr:cNvPr id="143" name="楕円 142"/>
        <xdr:cNvSpPr/>
      </xdr:nvSpPr>
      <xdr:spPr>
        <a:xfrm>
          <a:off x="1968500" y="9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86230</xdr:rowOff>
    </xdr:from>
    <xdr:ext cx="599010" cy="259045"/>
    <xdr:sp macro="" textlink="">
      <xdr:nvSpPr>
        <xdr:cNvPr id="144" name="テキスト ボックス 143"/>
        <xdr:cNvSpPr txBox="1"/>
      </xdr:nvSpPr>
      <xdr:spPr>
        <a:xfrm>
          <a:off x="1719795" y="917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108966</xdr:rowOff>
    </xdr:from>
    <xdr:to>
      <xdr:col>6</xdr:col>
      <xdr:colOff>38100</xdr:colOff>
      <xdr:row>56</xdr:row>
      <xdr:rowOff>39116</xdr:rowOff>
    </xdr:to>
    <xdr:sp macro="" textlink="">
      <xdr:nvSpPr>
        <xdr:cNvPr id="145" name="楕円 144"/>
        <xdr:cNvSpPr/>
      </xdr:nvSpPr>
      <xdr:spPr>
        <a:xfrm>
          <a:off x="1079500" y="95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55643</xdr:rowOff>
    </xdr:from>
    <xdr:ext cx="599010" cy="259045"/>
    <xdr:sp macro="" textlink="">
      <xdr:nvSpPr>
        <xdr:cNvPr id="146" name="テキスト ボックス 145"/>
        <xdr:cNvSpPr txBox="1"/>
      </xdr:nvSpPr>
      <xdr:spPr>
        <a:xfrm>
          <a:off x="830795" y="931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61992</xdr:rowOff>
    </xdr:from>
    <xdr:to>
      <xdr:col>24</xdr:col>
      <xdr:colOff>63500</xdr:colOff>
      <xdr:row>78</xdr:row>
      <xdr:rowOff>69638</xdr:rowOff>
    </xdr:to>
    <xdr:cxnSp macro="">
      <xdr:nvCxnSpPr>
        <xdr:cNvPr id="176" name="直線コネクタ 175"/>
        <xdr:cNvCxnSpPr/>
      </xdr:nvCxnSpPr>
      <xdr:spPr>
        <a:xfrm>
          <a:off x="3797300" y="13435092"/>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61992</xdr:rowOff>
    </xdr:from>
    <xdr:to>
      <xdr:col>19</xdr:col>
      <xdr:colOff>177800</xdr:colOff>
      <xdr:row>78</xdr:row>
      <xdr:rowOff>96689</xdr:rowOff>
    </xdr:to>
    <xdr:cxnSp macro="">
      <xdr:nvCxnSpPr>
        <xdr:cNvPr id="179" name="直線コネクタ 178"/>
        <xdr:cNvCxnSpPr/>
      </xdr:nvCxnSpPr>
      <xdr:spPr>
        <a:xfrm flipV="1">
          <a:off x="2908300" y="13435092"/>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96689</xdr:rowOff>
    </xdr:from>
    <xdr:to>
      <xdr:col>15</xdr:col>
      <xdr:colOff>50800</xdr:colOff>
      <xdr:row>78</xdr:row>
      <xdr:rowOff>131547</xdr:rowOff>
    </xdr:to>
    <xdr:cxnSp macro="">
      <xdr:nvCxnSpPr>
        <xdr:cNvPr id="182" name="直線コネクタ 181"/>
        <xdr:cNvCxnSpPr/>
      </xdr:nvCxnSpPr>
      <xdr:spPr>
        <a:xfrm flipV="1">
          <a:off x="2019300" y="13469789"/>
          <a:ext cx="889000" cy="3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131547</xdr:rowOff>
    </xdr:from>
    <xdr:to>
      <xdr:col>10</xdr:col>
      <xdr:colOff>114300</xdr:colOff>
      <xdr:row>78</xdr:row>
      <xdr:rowOff>160922</xdr:rowOff>
    </xdr:to>
    <xdr:cxnSp macro="">
      <xdr:nvCxnSpPr>
        <xdr:cNvPr id="185" name="直線コネクタ 184"/>
        <xdr:cNvCxnSpPr/>
      </xdr:nvCxnSpPr>
      <xdr:spPr>
        <a:xfrm flipV="1">
          <a:off x="1130300" y="13504647"/>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18838</xdr:rowOff>
    </xdr:from>
    <xdr:to>
      <xdr:col>24</xdr:col>
      <xdr:colOff>114300</xdr:colOff>
      <xdr:row>78</xdr:row>
      <xdr:rowOff>120438</xdr:rowOff>
    </xdr:to>
    <xdr:sp macro="" textlink="">
      <xdr:nvSpPr>
        <xdr:cNvPr id="195" name="楕円 194"/>
        <xdr:cNvSpPr/>
      </xdr:nvSpPr>
      <xdr:spPr>
        <a:xfrm>
          <a:off x="4584700" y="1339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11192</xdr:rowOff>
    </xdr:from>
    <xdr:to>
      <xdr:col>20</xdr:col>
      <xdr:colOff>38100</xdr:colOff>
      <xdr:row>78</xdr:row>
      <xdr:rowOff>112792</xdr:rowOff>
    </xdr:to>
    <xdr:sp macro="" textlink="">
      <xdr:nvSpPr>
        <xdr:cNvPr id="197" name="楕円 196"/>
        <xdr:cNvSpPr/>
      </xdr:nvSpPr>
      <xdr:spPr>
        <a:xfrm>
          <a:off x="3746500" y="133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103919</xdr:rowOff>
    </xdr:from>
    <xdr:ext cx="599010" cy="259045"/>
    <xdr:sp macro="" textlink="">
      <xdr:nvSpPr>
        <xdr:cNvPr id="198" name="テキスト ボックス 197"/>
        <xdr:cNvSpPr txBox="1"/>
      </xdr:nvSpPr>
      <xdr:spPr>
        <a:xfrm>
          <a:off x="3497795" y="1347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45889</xdr:rowOff>
    </xdr:from>
    <xdr:to>
      <xdr:col>15</xdr:col>
      <xdr:colOff>101600</xdr:colOff>
      <xdr:row>78</xdr:row>
      <xdr:rowOff>147489</xdr:rowOff>
    </xdr:to>
    <xdr:sp macro="" textlink="">
      <xdr:nvSpPr>
        <xdr:cNvPr id="199" name="楕円 198"/>
        <xdr:cNvSpPr/>
      </xdr:nvSpPr>
      <xdr:spPr>
        <a:xfrm>
          <a:off x="2857500" y="134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138616</xdr:rowOff>
    </xdr:from>
    <xdr:ext cx="599010" cy="259045"/>
    <xdr:sp macro="" textlink="">
      <xdr:nvSpPr>
        <xdr:cNvPr id="200" name="テキスト ボックス 199"/>
        <xdr:cNvSpPr txBox="1"/>
      </xdr:nvSpPr>
      <xdr:spPr>
        <a:xfrm>
          <a:off x="2608795" y="1351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80747</xdr:rowOff>
    </xdr:from>
    <xdr:to>
      <xdr:col>10</xdr:col>
      <xdr:colOff>165100</xdr:colOff>
      <xdr:row>79</xdr:row>
      <xdr:rowOff>10897</xdr:rowOff>
    </xdr:to>
    <xdr:sp macro="" textlink="">
      <xdr:nvSpPr>
        <xdr:cNvPr id="201" name="楕円 200"/>
        <xdr:cNvSpPr/>
      </xdr:nvSpPr>
      <xdr:spPr>
        <a:xfrm>
          <a:off x="1968500" y="134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2024</xdr:rowOff>
    </xdr:from>
    <xdr:ext cx="599010" cy="259045"/>
    <xdr:sp macro="" textlink="">
      <xdr:nvSpPr>
        <xdr:cNvPr id="202" name="テキスト ボックス 201"/>
        <xdr:cNvSpPr txBox="1"/>
      </xdr:nvSpPr>
      <xdr:spPr>
        <a:xfrm>
          <a:off x="1719795" y="1354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110122</xdr:rowOff>
    </xdr:from>
    <xdr:to>
      <xdr:col>6</xdr:col>
      <xdr:colOff>38100</xdr:colOff>
      <xdr:row>79</xdr:row>
      <xdr:rowOff>40272</xdr:rowOff>
    </xdr:to>
    <xdr:sp macro="" textlink="">
      <xdr:nvSpPr>
        <xdr:cNvPr id="203" name="楕円 202"/>
        <xdr:cNvSpPr/>
      </xdr:nvSpPr>
      <xdr:spPr>
        <a:xfrm>
          <a:off x="1079500" y="134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31399</xdr:rowOff>
    </xdr:from>
    <xdr:ext cx="599010" cy="259045"/>
    <xdr:sp macro="" textlink="">
      <xdr:nvSpPr>
        <xdr:cNvPr id="204" name="テキスト ボックス 203"/>
        <xdr:cNvSpPr txBox="1"/>
      </xdr:nvSpPr>
      <xdr:spPr>
        <a:xfrm>
          <a:off x="830795" y="1357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142264</xdr:rowOff>
    </xdr:from>
    <xdr:to>
      <xdr:col>24</xdr:col>
      <xdr:colOff>63500</xdr:colOff>
      <xdr:row>96</xdr:row>
      <xdr:rowOff>26722</xdr:rowOff>
    </xdr:to>
    <xdr:cxnSp macro="">
      <xdr:nvCxnSpPr>
        <xdr:cNvPr id="236" name="直線コネクタ 235"/>
        <xdr:cNvCxnSpPr/>
      </xdr:nvCxnSpPr>
      <xdr:spPr>
        <a:xfrm>
          <a:off x="3797300" y="16430014"/>
          <a:ext cx="8382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142264</xdr:rowOff>
    </xdr:from>
    <xdr:to>
      <xdr:col>19</xdr:col>
      <xdr:colOff>177800</xdr:colOff>
      <xdr:row>97</xdr:row>
      <xdr:rowOff>31344</xdr:rowOff>
    </xdr:to>
    <xdr:cxnSp macro="">
      <xdr:nvCxnSpPr>
        <xdr:cNvPr id="239" name="直線コネクタ 238"/>
        <xdr:cNvCxnSpPr/>
      </xdr:nvCxnSpPr>
      <xdr:spPr>
        <a:xfrm flipV="1">
          <a:off x="2908300" y="16430014"/>
          <a:ext cx="889000" cy="23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67478</xdr:rowOff>
    </xdr:from>
    <xdr:to>
      <xdr:col>15</xdr:col>
      <xdr:colOff>50800</xdr:colOff>
      <xdr:row>97</xdr:row>
      <xdr:rowOff>31344</xdr:rowOff>
    </xdr:to>
    <xdr:cxnSp macro="">
      <xdr:nvCxnSpPr>
        <xdr:cNvPr id="242" name="直線コネクタ 241"/>
        <xdr:cNvCxnSpPr/>
      </xdr:nvCxnSpPr>
      <xdr:spPr>
        <a:xfrm>
          <a:off x="2019300" y="16355228"/>
          <a:ext cx="889000" cy="30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67478</xdr:rowOff>
    </xdr:from>
    <xdr:to>
      <xdr:col>10</xdr:col>
      <xdr:colOff>114300</xdr:colOff>
      <xdr:row>96</xdr:row>
      <xdr:rowOff>39835</xdr:rowOff>
    </xdr:to>
    <xdr:cxnSp macro="">
      <xdr:nvCxnSpPr>
        <xdr:cNvPr id="245" name="直線コネクタ 244"/>
        <xdr:cNvCxnSpPr/>
      </xdr:nvCxnSpPr>
      <xdr:spPr>
        <a:xfrm flipV="1">
          <a:off x="1130300" y="16355228"/>
          <a:ext cx="889000" cy="14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147372</xdr:rowOff>
    </xdr:from>
    <xdr:to>
      <xdr:col>24</xdr:col>
      <xdr:colOff>114300</xdr:colOff>
      <xdr:row>96</xdr:row>
      <xdr:rowOff>77522</xdr:rowOff>
    </xdr:to>
    <xdr:sp macro="" textlink="">
      <xdr:nvSpPr>
        <xdr:cNvPr id="255" name="楕円 254"/>
        <xdr:cNvSpPr/>
      </xdr:nvSpPr>
      <xdr:spPr>
        <a:xfrm>
          <a:off x="4584700" y="164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170249</xdr:rowOff>
    </xdr:from>
    <xdr:ext cx="534377" cy="259045"/>
    <xdr:sp macro="" textlink="">
      <xdr:nvSpPr>
        <xdr:cNvPr id="256" name="衛生費該当値テキスト"/>
        <xdr:cNvSpPr txBox="1"/>
      </xdr:nvSpPr>
      <xdr:spPr>
        <a:xfrm>
          <a:off x="4686300" y="162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91464</xdr:rowOff>
    </xdr:from>
    <xdr:to>
      <xdr:col>20</xdr:col>
      <xdr:colOff>38100</xdr:colOff>
      <xdr:row>96</xdr:row>
      <xdr:rowOff>21614</xdr:rowOff>
    </xdr:to>
    <xdr:sp macro="" textlink="">
      <xdr:nvSpPr>
        <xdr:cNvPr id="257" name="楕円 256"/>
        <xdr:cNvSpPr/>
      </xdr:nvSpPr>
      <xdr:spPr>
        <a:xfrm>
          <a:off x="3746500" y="163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38141</xdr:rowOff>
    </xdr:from>
    <xdr:ext cx="534377" cy="259045"/>
    <xdr:sp macro="" textlink="">
      <xdr:nvSpPr>
        <xdr:cNvPr id="258" name="テキスト ボックス 257"/>
        <xdr:cNvSpPr txBox="1"/>
      </xdr:nvSpPr>
      <xdr:spPr>
        <a:xfrm>
          <a:off x="3530111" y="1615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151994</xdr:rowOff>
    </xdr:from>
    <xdr:to>
      <xdr:col>15</xdr:col>
      <xdr:colOff>101600</xdr:colOff>
      <xdr:row>97</xdr:row>
      <xdr:rowOff>82144</xdr:rowOff>
    </xdr:to>
    <xdr:sp macro="" textlink="">
      <xdr:nvSpPr>
        <xdr:cNvPr id="259" name="楕円 258"/>
        <xdr:cNvSpPr/>
      </xdr:nvSpPr>
      <xdr:spPr>
        <a:xfrm>
          <a:off x="2857500" y="166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98671</xdr:rowOff>
    </xdr:from>
    <xdr:ext cx="534377" cy="259045"/>
    <xdr:sp macro="" textlink="">
      <xdr:nvSpPr>
        <xdr:cNvPr id="260" name="テキスト ボックス 259"/>
        <xdr:cNvSpPr txBox="1"/>
      </xdr:nvSpPr>
      <xdr:spPr>
        <a:xfrm>
          <a:off x="2641111" y="16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16678</xdr:rowOff>
    </xdr:from>
    <xdr:to>
      <xdr:col>10</xdr:col>
      <xdr:colOff>165100</xdr:colOff>
      <xdr:row>95</xdr:row>
      <xdr:rowOff>118278</xdr:rowOff>
    </xdr:to>
    <xdr:sp macro="" textlink="">
      <xdr:nvSpPr>
        <xdr:cNvPr id="261" name="楕円 260"/>
        <xdr:cNvSpPr/>
      </xdr:nvSpPr>
      <xdr:spPr>
        <a:xfrm>
          <a:off x="1968500" y="163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134805</xdr:rowOff>
    </xdr:from>
    <xdr:ext cx="534377" cy="259045"/>
    <xdr:sp macro="" textlink="">
      <xdr:nvSpPr>
        <xdr:cNvPr id="262" name="テキスト ボックス 261"/>
        <xdr:cNvSpPr txBox="1"/>
      </xdr:nvSpPr>
      <xdr:spPr>
        <a:xfrm>
          <a:off x="1752111" y="1607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160485</xdr:rowOff>
    </xdr:from>
    <xdr:to>
      <xdr:col>6</xdr:col>
      <xdr:colOff>38100</xdr:colOff>
      <xdr:row>96</xdr:row>
      <xdr:rowOff>90635</xdr:rowOff>
    </xdr:to>
    <xdr:sp macro="" textlink="">
      <xdr:nvSpPr>
        <xdr:cNvPr id="263" name="楕円 262"/>
        <xdr:cNvSpPr/>
      </xdr:nvSpPr>
      <xdr:spPr>
        <a:xfrm>
          <a:off x="1079500" y="164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107162</xdr:rowOff>
    </xdr:from>
    <xdr:ext cx="534377" cy="259045"/>
    <xdr:sp macro="" textlink="">
      <xdr:nvSpPr>
        <xdr:cNvPr id="264" name="テキスト ボックス 263"/>
        <xdr:cNvSpPr txBox="1"/>
      </xdr:nvSpPr>
      <xdr:spPr>
        <a:xfrm>
          <a:off x="863111" y="162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114881</xdr:rowOff>
    </xdr:from>
    <xdr:to>
      <xdr:col>54</xdr:col>
      <xdr:colOff>189865</xdr:colOff>
      <xdr:row>39</xdr:row>
      <xdr:rowOff>98878</xdr:rowOff>
    </xdr:to>
    <xdr:cxnSp macro="">
      <xdr:nvCxnSpPr>
        <xdr:cNvPr id="290" name="直線コネクタ 289"/>
        <xdr:cNvCxnSpPr/>
      </xdr:nvCxnSpPr>
      <xdr:spPr>
        <a:xfrm flipV="1">
          <a:off x="10475595" y="5772731"/>
          <a:ext cx="1270" cy="1012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61558</xdr:rowOff>
    </xdr:from>
    <xdr:ext cx="469744" cy="259045"/>
    <xdr:sp macro="" textlink="">
      <xdr:nvSpPr>
        <xdr:cNvPr id="293" name="労働費最大値テキスト"/>
        <xdr:cNvSpPr txBox="1"/>
      </xdr:nvSpPr>
      <xdr:spPr>
        <a:xfrm>
          <a:off x="10528300" y="55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114881</xdr:rowOff>
    </xdr:from>
    <xdr:to>
      <xdr:col>55</xdr:col>
      <xdr:colOff>88900</xdr:colOff>
      <xdr:row>33</xdr:row>
      <xdr:rowOff>114881</xdr:rowOff>
    </xdr:to>
    <xdr:cxnSp macro="">
      <xdr:nvCxnSpPr>
        <xdr:cNvPr id="294" name="直線コネクタ 293"/>
        <xdr:cNvCxnSpPr/>
      </xdr:nvCxnSpPr>
      <xdr:spPr>
        <a:xfrm>
          <a:off x="10388600" y="577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130719</xdr:rowOff>
    </xdr:from>
    <xdr:to>
      <xdr:col>55</xdr:col>
      <xdr:colOff>0</xdr:colOff>
      <xdr:row>34</xdr:row>
      <xdr:rowOff>92184</xdr:rowOff>
    </xdr:to>
    <xdr:cxnSp macro="">
      <xdr:nvCxnSpPr>
        <xdr:cNvPr id="295" name="直線コネクタ 294"/>
        <xdr:cNvCxnSpPr/>
      </xdr:nvCxnSpPr>
      <xdr:spPr>
        <a:xfrm>
          <a:off x="9639300" y="5788569"/>
          <a:ext cx="8382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2176</xdr:rowOff>
    </xdr:from>
    <xdr:ext cx="469744" cy="259045"/>
    <xdr:sp macro="" textlink="">
      <xdr:nvSpPr>
        <xdr:cNvPr id="296" name="労働費平均値テキスト"/>
        <xdr:cNvSpPr txBox="1"/>
      </xdr:nvSpPr>
      <xdr:spPr>
        <a:xfrm>
          <a:off x="10528300" y="6517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23749</xdr:rowOff>
    </xdr:from>
    <xdr:to>
      <xdr:col>55</xdr:col>
      <xdr:colOff>50800</xdr:colOff>
      <xdr:row>38</xdr:row>
      <xdr:rowOff>125349</xdr:rowOff>
    </xdr:to>
    <xdr:sp macro="" textlink="">
      <xdr:nvSpPr>
        <xdr:cNvPr id="297" name="フローチャート: 判断 296"/>
        <xdr:cNvSpPr/>
      </xdr:nvSpPr>
      <xdr:spPr>
        <a:xfrm>
          <a:off x="10426700" y="653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42871</xdr:rowOff>
    </xdr:from>
    <xdr:to>
      <xdr:col>50</xdr:col>
      <xdr:colOff>114300</xdr:colOff>
      <xdr:row>33</xdr:row>
      <xdr:rowOff>130719</xdr:rowOff>
    </xdr:to>
    <xdr:cxnSp macro="">
      <xdr:nvCxnSpPr>
        <xdr:cNvPr id="298" name="直線コネクタ 297"/>
        <xdr:cNvCxnSpPr/>
      </xdr:nvCxnSpPr>
      <xdr:spPr>
        <a:xfrm>
          <a:off x="8750300" y="5700721"/>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23095</xdr:rowOff>
    </xdr:from>
    <xdr:to>
      <xdr:col>50</xdr:col>
      <xdr:colOff>165100</xdr:colOff>
      <xdr:row>38</xdr:row>
      <xdr:rowOff>124695</xdr:rowOff>
    </xdr:to>
    <xdr:sp macro="" textlink="">
      <xdr:nvSpPr>
        <xdr:cNvPr id="299" name="フローチャート: 判断 298"/>
        <xdr:cNvSpPr/>
      </xdr:nvSpPr>
      <xdr:spPr>
        <a:xfrm>
          <a:off x="9588500" y="65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115822</xdr:rowOff>
    </xdr:from>
    <xdr:ext cx="469744" cy="259045"/>
    <xdr:sp macro="" textlink="">
      <xdr:nvSpPr>
        <xdr:cNvPr id="300" name="テキスト ボックス 299"/>
        <xdr:cNvSpPr txBox="1"/>
      </xdr:nvSpPr>
      <xdr:spPr>
        <a:xfrm>
          <a:off x="9404428" y="66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145741</xdr:rowOff>
    </xdr:from>
    <xdr:to>
      <xdr:col>45</xdr:col>
      <xdr:colOff>177800</xdr:colOff>
      <xdr:row>33</xdr:row>
      <xdr:rowOff>42871</xdr:rowOff>
    </xdr:to>
    <xdr:cxnSp macro="">
      <xdr:nvCxnSpPr>
        <xdr:cNvPr id="301" name="直線コネクタ 300"/>
        <xdr:cNvCxnSpPr/>
      </xdr:nvCxnSpPr>
      <xdr:spPr>
        <a:xfrm>
          <a:off x="7861300" y="5460691"/>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164012</xdr:rowOff>
    </xdr:from>
    <xdr:to>
      <xdr:col>46</xdr:col>
      <xdr:colOff>38100</xdr:colOff>
      <xdr:row>38</xdr:row>
      <xdr:rowOff>94162</xdr:rowOff>
    </xdr:to>
    <xdr:sp macro="" textlink="">
      <xdr:nvSpPr>
        <xdr:cNvPr id="302" name="フローチャート: 判断 301"/>
        <xdr:cNvSpPr/>
      </xdr:nvSpPr>
      <xdr:spPr>
        <a:xfrm>
          <a:off x="8699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85289</xdr:rowOff>
    </xdr:from>
    <xdr:ext cx="469744" cy="259045"/>
    <xdr:sp macro="" textlink="">
      <xdr:nvSpPr>
        <xdr:cNvPr id="303" name="テキスト ボックス 302"/>
        <xdr:cNvSpPr txBox="1"/>
      </xdr:nvSpPr>
      <xdr:spPr>
        <a:xfrm>
          <a:off x="8515428" y="66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141006</xdr:rowOff>
    </xdr:from>
    <xdr:to>
      <xdr:col>41</xdr:col>
      <xdr:colOff>50800</xdr:colOff>
      <xdr:row>31</xdr:row>
      <xdr:rowOff>145741</xdr:rowOff>
    </xdr:to>
    <xdr:cxnSp macro="">
      <xdr:nvCxnSpPr>
        <xdr:cNvPr id="304" name="直線コネクタ 303"/>
        <xdr:cNvCxnSpPr/>
      </xdr:nvCxnSpPr>
      <xdr:spPr>
        <a:xfrm>
          <a:off x="6972300" y="5284506"/>
          <a:ext cx="889000" cy="17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109148</xdr:rowOff>
    </xdr:from>
    <xdr:to>
      <xdr:col>41</xdr:col>
      <xdr:colOff>101600</xdr:colOff>
      <xdr:row>38</xdr:row>
      <xdr:rowOff>39298</xdr:rowOff>
    </xdr:to>
    <xdr:sp macro="" textlink="">
      <xdr:nvSpPr>
        <xdr:cNvPr id="305" name="フローチャート: 判断 304"/>
        <xdr:cNvSpPr/>
      </xdr:nvSpPr>
      <xdr:spPr>
        <a:xfrm>
          <a:off x="7810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30425</xdr:rowOff>
    </xdr:from>
    <xdr:ext cx="469744" cy="259045"/>
    <xdr:sp macro="" textlink="">
      <xdr:nvSpPr>
        <xdr:cNvPr id="306" name="テキスト ボックス 305"/>
        <xdr:cNvSpPr txBox="1"/>
      </xdr:nvSpPr>
      <xdr:spPr>
        <a:xfrm>
          <a:off x="7626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3012</xdr:rowOff>
    </xdr:from>
    <xdr:to>
      <xdr:col>36</xdr:col>
      <xdr:colOff>165100</xdr:colOff>
      <xdr:row>37</xdr:row>
      <xdr:rowOff>104612</xdr:rowOff>
    </xdr:to>
    <xdr:sp macro="" textlink="">
      <xdr:nvSpPr>
        <xdr:cNvPr id="307" name="フローチャート: 判断 306"/>
        <xdr:cNvSpPr/>
      </xdr:nvSpPr>
      <xdr:spPr>
        <a:xfrm>
          <a:off x="6921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95739</xdr:rowOff>
    </xdr:from>
    <xdr:ext cx="469744" cy="259045"/>
    <xdr:sp macro="" textlink="">
      <xdr:nvSpPr>
        <xdr:cNvPr id="308" name="テキスト ボックス 307"/>
        <xdr:cNvSpPr txBox="1"/>
      </xdr:nvSpPr>
      <xdr:spPr>
        <a:xfrm>
          <a:off x="6737428"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41384</xdr:rowOff>
    </xdr:from>
    <xdr:to>
      <xdr:col>55</xdr:col>
      <xdr:colOff>50800</xdr:colOff>
      <xdr:row>34</xdr:row>
      <xdr:rowOff>142984</xdr:rowOff>
    </xdr:to>
    <xdr:sp macro="" textlink="">
      <xdr:nvSpPr>
        <xdr:cNvPr id="314" name="楕円 313"/>
        <xdr:cNvSpPr/>
      </xdr:nvSpPr>
      <xdr:spPr>
        <a:xfrm>
          <a:off x="10426700" y="58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64261</xdr:rowOff>
    </xdr:from>
    <xdr:ext cx="469744" cy="259045"/>
    <xdr:sp macro="" textlink="">
      <xdr:nvSpPr>
        <xdr:cNvPr id="315" name="労働費該当値テキスト"/>
        <xdr:cNvSpPr txBox="1"/>
      </xdr:nvSpPr>
      <xdr:spPr>
        <a:xfrm>
          <a:off x="10528300" y="57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79919</xdr:rowOff>
    </xdr:from>
    <xdr:to>
      <xdr:col>50</xdr:col>
      <xdr:colOff>165100</xdr:colOff>
      <xdr:row>34</xdr:row>
      <xdr:rowOff>10069</xdr:rowOff>
    </xdr:to>
    <xdr:sp macro="" textlink="">
      <xdr:nvSpPr>
        <xdr:cNvPr id="316" name="楕円 315"/>
        <xdr:cNvSpPr/>
      </xdr:nvSpPr>
      <xdr:spPr>
        <a:xfrm>
          <a:off x="9588500" y="57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26596</xdr:rowOff>
    </xdr:from>
    <xdr:ext cx="469744" cy="259045"/>
    <xdr:sp macro="" textlink="">
      <xdr:nvSpPr>
        <xdr:cNvPr id="317" name="テキスト ボックス 316"/>
        <xdr:cNvSpPr txBox="1"/>
      </xdr:nvSpPr>
      <xdr:spPr>
        <a:xfrm>
          <a:off x="9404428" y="551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163521</xdr:rowOff>
    </xdr:from>
    <xdr:to>
      <xdr:col>46</xdr:col>
      <xdr:colOff>38100</xdr:colOff>
      <xdr:row>33</xdr:row>
      <xdr:rowOff>93671</xdr:rowOff>
    </xdr:to>
    <xdr:sp macro="" textlink="">
      <xdr:nvSpPr>
        <xdr:cNvPr id="318" name="楕円 317"/>
        <xdr:cNvSpPr/>
      </xdr:nvSpPr>
      <xdr:spPr>
        <a:xfrm>
          <a:off x="8699500" y="564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110198</xdr:rowOff>
    </xdr:from>
    <xdr:ext cx="469744" cy="259045"/>
    <xdr:sp macro="" textlink="">
      <xdr:nvSpPr>
        <xdr:cNvPr id="319" name="テキスト ボックス 318"/>
        <xdr:cNvSpPr txBox="1"/>
      </xdr:nvSpPr>
      <xdr:spPr>
        <a:xfrm>
          <a:off x="8515428" y="54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94941</xdr:rowOff>
    </xdr:from>
    <xdr:to>
      <xdr:col>41</xdr:col>
      <xdr:colOff>101600</xdr:colOff>
      <xdr:row>32</xdr:row>
      <xdr:rowOff>25091</xdr:rowOff>
    </xdr:to>
    <xdr:sp macro="" textlink="">
      <xdr:nvSpPr>
        <xdr:cNvPr id="320" name="楕円 319"/>
        <xdr:cNvSpPr/>
      </xdr:nvSpPr>
      <xdr:spPr>
        <a:xfrm>
          <a:off x="7810500" y="540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41618</xdr:rowOff>
    </xdr:from>
    <xdr:ext cx="469744" cy="259045"/>
    <xdr:sp macro="" textlink="">
      <xdr:nvSpPr>
        <xdr:cNvPr id="321" name="テキスト ボックス 320"/>
        <xdr:cNvSpPr txBox="1"/>
      </xdr:nvSpPr>
      <xdr:spPr>
        <a:xfrm>
          <a:off x="7626428" y="518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90206</xdr:rowOff>
    </xdr:from>
    <xdr:to>
      <xdr:col>36</xdr:col>
      <xdr:colOff>165100</xdr:colOff>
      <xdr:row>31</xdr:row>
      <xdr:rowOff>20356</xdr:rowOff>
    </xdr:to>
    <xdr:sp macro="" textlink="">
      <xdr:nvSpPr>
        <xdr:cNvPr id="322" name="楕円 321"/>
        <xdr:cNvSpPr/>
      </xdr:nvSpPr>
      <xdr:spPr>
        <a:xfrm>
          <a:off x="6921500" y="52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36883</xdr:rowOff>
    </xdr:from>
    <xdr:ext cx="469744" cy="259045"/>
    <xdr:sp macro="" textlink="">
      <xdr:nvSpPr>
        <xdr:cNvPr id="323" name="テキスト ボックス 322"/>
        <xdr:cNvSpPr txBox="1"/>
      </xdr:nvSpPr>
      <xdr:spPr>
        <a:xfrm>
          <a:off x="6737428" y="500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7" name="直線コネクタ 346"/>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8"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9" name="直線コネクタ 348"/>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50"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51" name="直線コネクタ 350"/>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86493</xdr:rowOff>
    </xdr:from>
    <xdr:to>
      <xdr:col>55</xdr:col>
      <xdr:colOff>0</xdr:colOff>
      <xdr:row>56</xdr:row>
      <xdr:rowOff>22790</xdr:rowOff>
    </xdr:to>
    <xdr:cxnSp macro="">
      <xdr:nvCxnSpPr>
        <xdr:cNvPr id="352" name="直線コネクタ 351"/>
        <xdr:cNvCxnSpPr/>
      </xdr:nvCxnSpPr>
      <xdr:spPr>
        <a:xfrm flipV="1">
          <a:off x="9639300" y="9516243"/>
          <a:ext cx="8382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53"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4" name="フローチャート: 判断 353"/>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22790</xdr:rowOff>
    </xdr:from>
    <xdr:to>
      <xdr:col>50</xdr:col>
      <xdr:colOff>114300</xdr:colOff>
      <xdr:row>56</xdr:row>
      <xdr:rowOff>65786</xdr:rowOff>
    </xdr:to>
    <xdr:cxnSp macro="">
      <xdr:nvCxnSpPr>
        <xdr:cNvPr id="355" name="直線コネクタ 354"/>
        <xdr:cNvCxnSpPr/>
      </xdr:nvCxnSpPr>
      <xdr:spPr>
        <a:xfrm flipV="1">
          <a:off x="8750300" y="9623990"/>
          <a:ext cx="8890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6" name="フローチャート: 判断 355"/>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7" name="テキスト ボックス 356"/>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122727</xdr:rowOff>
    </xdr:from>
    <xdr:to>
      <xdr:col>45</xdr:col>
      <xdr:colOff>177800</xdr:colOff>
      <xdr:row>56</xdr:row>
      <xdr:rowOff>65786</xdr:rowOff>
    </xdr:to>
    <xdr:cxnSp macro="">
      <xdr:nvCxnSpPr>
        <xdr:cNvPr id="358" name="直線コネクタ 357"/>
        <xdr:cNvCxnSpPr/>
      </xdr:nvCxnSpPr>
      <xdr:spPr>
        <a:xfrm>
          <a:off x="7861300" y="9552477"/>
          <a:ext cx="889000" cy="1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9" name="フローチャート: 判断 358"/>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60" name="テキスト ボックス 359"/>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169342</xdr:rowOff>
    </xdr:from>
    <xdr:to>
      <xdr:col>41</xdr:col>
      <xdr:colOff>50800</xdr:colOff>
      <xdr:row>55</xdr:row>
      <xdr:rowOff>122727</xdr:rowOff>
    </xdr:to>
    <xdr:cxnSp macro="">
      <xdr:nvCxnSpPr>
        <xdr:cNvPr id="361" name="直線コネクタ 360"/>
        <xdr:cNvCxnSpPr/>
      </xdr:nvCxnSpPr>
      <xdr:spPr>
        <a:xfrm>
          <a:off x="6972300" y="9427642"/>
          <a:ext cx="889000" cy="1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62" name="フローチャート: 判断 361"/>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45343</xdr:rowOff>
    </xdr:from>
    <xdr:ext cx="534377" cy="259045"/>
    <xdr:sp macro="" textlink="">
      <xdr:nvSpPr>
        <xdr:cNvPr id="363" name="テキスト ボックス 362"/>
        <xdr:cNvSpPr txBox="1"/>
      </xdr:nvSpPr>
      <xdr:spPr>
        <a:xfrm>
          <a:off x="7594111" y="96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4" name="フローチャート: 判断 363"/>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49115</xdr:rowOff>
    </xdr:from>
    <xdr:ext cx="534377" cy="259045"/>
    <xdr:sp macro="" textlink="">
      <xdr:nvSpPr>
        <xdr:cNvPr id="365" name="テキスト ボックス 364"/>
        <xdr:cNvSpPr txBox="1"/>
      </xdr:nvSpPr>
      <xdr:spPr>
        <a:xfrm>
          <a:off x="6705111" y="96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35693</xdr:rowOff>
    </xdr:from>
    <xdr:to>
      <xdr:col>55</xdr:col>
      <xdr:colOff>50800</xdr:colOff>
      <xdr:row>55</xdr:row>
      <xdr:rowOff>137293</xdr:rowOff>
    </xdr:to>
    <xdr:sp macro="" textlink="">
      <xdr:nvSpPr>
        <xdr:cNvPr id="371" name="楕円 370"/>
        <xdr:cNvSpPr/>
      </xdr:nvSpPr>
      <xdr:spPr>
        <a:xfrm>
          <a:off x="10426700" y="94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58570</xdr:rowOff>
    </xdr:from>
    <xdr:ext cx="534377" cy="259045"/>
    <xdr:sp macro="" textlink="">
      <xdr:nvSpPr>
        <xdr:cNvPr id="372" name="農林水産業費該当値テキスト"/>
        <xdr:cNvSpPr txBox="1"/>
      </xdr:nvSpPr>
      <xdr:spPr>
        <a:xfrm>
          <a:off x="10528300" y="931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143440</xdr:rowOff>
    </xdr:from>
    <xdr:to>
      <xdr:col>50</xdr:col>
      <xdr:colOff>165100</xdr:colOff>
      <xdr:row>56</xdr:row>
      <xdr:rowOff>73590</xdr:rowOff>
    </xdr:to>
    <xdr:sp macro="" textlink="">
      <xdr:nvSpPr>
        <xdr:cNvPr id="373" name="楕円 372"/>
        <xdr:cNvSpPr/>
      </xdr:nvSpPr>
      <xdr:spPr>
        <a:xfrm>
          <a:off x="9588500" y="95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90117</xdr:rowOff>
    </xdr:from>
    <xdr:ext cx="534377" cy="259045"/>
    <xdr:sp macro="" textlink="">
      <xdr:nvSpPr>
        <xdr:cNvPr id="374" name="テキスト ボックス 373"/>
        <xdr:cNvSpPr txBox="1"/>
      </xdr:nvSpPr>
      <xdr:spPr>
        <a:xfrm>
          <a:off x="9372111" y="93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14986</xdr:rowOff>
    </xdr:from>
    <xdr:to>
      <xdr:col>46</xdr:col>
      <xdr:colOff>38100</xdr:colOff>
      <xdr:row>56</xdr:row>
      <xdr:rowOff>116586</xdr:rowOff>
    </xdr:to>
    <xdr:sp macro="" textlink="">
      <xdr:nvSpPr>
        <xdr:cNvPr id="375" name="楕円 374"/>
        <xdr:cNvSpPr/>
      </xdr:nvSpPr>
      <xdr:spPr>
        <a:xfrm>
          <a:off x="8699500" y="96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133113</xdr:rowOff>
    </xdr:from>
    <xdr:ext cx="534377" cy="259045"/>
    <xdr:sp macro="" textlink="">
      <xdr:nvSpPr>
        <xdr:cNvPr id="376" name="テキスト ボックス 375"/>
        <xdr:cNvSpPr txBox="1"/>
      </xdr:nvSpPr>
      <xdr:spPr>
        <a:xfrm>
          <a:off x="8483111" y="93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71927</xdr:rowOff>
    </xdr:from>
    <xdr:to>
      <xdr:col>41</xdr:col>
      <xdr:colOff>101600</xdr:colOff>
      <xdr:row>56</xdr:row>
      <xdr:rowOff>2077</xdr:rowOff>
    </xdr:to>
    <xdr:sp macro="" textlink="">
      <xdr:nvSpPr>
        <xdr:cNvPr id="377" name="楕円 376"/>
        <xdr:cNvSpPr/>
      </xdr:nvSpPr>
      <xdr:spPr>
        <a:xfrm>
          <a:off x="7810500" y="95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18604</xdr:rowOff>
    </xdr:from>
    <xdr:ext cx="534377" cy="259045"/>
    <xdr:sp macro="" textlink="">
      <xdr:nvSpPr>
        <xdr:cNvPr id="378" name="テキスト ボックス 377"/>
        <xdr:cNvSpPr txBox="1"/>
      </xdr:nvSpPr>
      <xdr:spPr>
        <a:xfrm>
          <a:off x="7594111" y="92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118542</xdr:rowOff>
    </xdr:from>
    <xdr:to>
      <xdr:col>36</xdr:col>
      <xdr:colOff>165100</xdr:colOff>
      <xdr:row>55</xdr:row>
      <xdr:rowOff>48692</xdr:rowOff>
    </xdr:to>
    <xdr:sp macro="" textlink="">
      <xdr:nvSpPr>
        <xdr:cNvPr id="379" name="楕円 378"/>
        <xdr:cNvSpPr/>
      </xdr:nvSpPr>
      <xdr:spPr>
        <a:xfrm>
          <a:off x="6921500" y="93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65219</xdr:rowOff>
    </xdr:from>
    <xdr:ext cx="534377" cy="259045"/>
    <xdr:sp macro="" textlink="">
      <xdr:nvSpPr>
        <xdr:cNvPr id="380" name="テキスト ボックス 379"/>
        <xdr:cNvSpPr txBox="1"/>
      </xdr:nvSpPr>
      <xdr:spPr>
        <a:xfrm>
          <a:off x="6705111" y="91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6" name="直線コネクタ 405"/>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7"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8" name="直線コネクタ 407"/>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9"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10" name="直線コネクタ 409"/>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147211</xdr:rowOff>
    </xdr:from>
    <xdr:to>
      <xdr:col>55</xdr:col>
      <xdr:colOff>0</xdr:colOff>
      <xdr:row>76</xdr:row>
      <xdr:rowOff>103156</xdr:rowOff>
    </xdr:to>
    <xdr:cxnSp macro="">
      <xdr:nvCxnSpPr>
        <xdr:cNvPr id="411" name="直線コネクタ 410"/>
        <xdr:cNvCxnSpPr/>
      </xdr:nvCxnSpPr>
      <xdr:spPr>
        <a:xfrm>
          <a:off x="9639300" y="13005961"/>
          <a:ext cx="838200" cy="1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12"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13" name="フローチャート: 判断 412"/>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112530</xdr:rowOff>
    </xdr:from>
    <xdr:to>
      <xdr:col>50</xdr:col>
      <xdr:colOff>114300</xdr:colOff>
      <xdr:row>75</xdr:row>
      <xdr:rowOff>147211</xdr:rowOff>
    </xdr:to>
    <xdr:cxnSp macro="">
      <xdr:nvCxnSpPr>
        <xdr:cNvPr id="414" name="直線コネクタ 413"/>
        <xdr:cNvCxnSpPr/>
      </xdr:nvCxnSpPr>
      <xdr:spPr>
        <a:xfrm>
          <a:off x="8750300" y="12799830"/>
          <a:ext cx="889000" cy="20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5" name="フローチャート: 判断 414"/>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6" name="テキスト ボックス 415"/>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120367</xdr:rowOff>
    </xdr:from>
    <xdr:to>
      <xdr:col>45</xdr:col>
      <xdr:colOff>177800</xdr:colOff>
      <xdr:row>74</xdr:row>
      <xdr:rowOff>112530</xdr:rowOff>
    </xdr:to>
    <xdr:cxnSp macro="">
      <xdr:nvCxnSpPr>
        <xdr:cNvPr id="417" name="直線コネクタ 416"/>
        <xdr:cNvCxnSpPr/>
      </xdr:nvCxnSpPr>
      <xdr:spPr>
        <a:xfrm>
          <a:off x="7861300" y="12636217"/>
          <a:ext cx="889000" cy="16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8" name="フローチャート: 判断 417"/>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9" name="テキスト ボックス 418"/>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120367</xdr:rowOff>
    </xdr:from>
    <xdr:to>
      <xdr:col>41</xdr:col>
      <xdr:colOff>50800</xdr:colOff>
      <xdr:row>74</xdr:row>
      <xdr:rowOff>21889</xdr:rowOff>
    </xdr:to>
    <xdr:cxnSp macro="">
      <xdr:nvCxnSpPr>
        <xdr:cNvPr id="420" name="直線コネクタ 419"/>
        <xdr:cNvCxnSpPr/>
      </xdr:nvCxnSpPr>
      <xdr:spPr>
        <a:xfrm flipV="1">
          <a:off x="6972300" y="12636217"/>
          <a:ext cx="889000" cy="7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21" name="フローチャート: 判断 420"/>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22" name="テキスト ボックス 421"/>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23" name="フローチャート: 判断 422"/>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4" name="テキスト ボックス 423"/>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52356</xdr:rowOff>
    </xdr:from>
    <xdr:to>
      <xdr:col>55</xdr:col>
      <xdr:colOff>50800</xdr:colOff>
      <xdr:row>76</xdr:row>
      <xdr:rowOff>153956</xdr:rowOff>
    </xdr:to>
    <xdr:sp macro="" textlink="">
      <xdr:nvSpPr>
        <xdr:cNvPr id="430" name="楕円 429"/>
        <xdr:cNvSpPr/>
      </xdr:nvSpPr>
      <xdr:spPr>
        <a:xfrm>
          <a:off x="10426700" y="130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75233</xdr:rowOff>
    </xdr:from>
    <xdr:ext cx="534377" cy="259045"/>
    <xdr:sp macro="" textlink="">
      <xdr:nvSpPr>
        <xdr:cNvPr id="431" name="商工費該当値テキスト"/>
        <xdr:cNvSpPr txBox="1"/>
      </xdr:nvSpPr>
      <xdr:spPr>
        <a:xfrm>
          <a:off x="10528300" y="1293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96411</xdr:rowOff>
    </xdr:from>
    <xdr:to>
      <xdr:col>50</xdr:col>
      <xdr:colOff>165100</xdr:colOff>
      <xdr:row>76</xdr:row>
      <xdr:rowOff>26561</xdr:rowOff>
    </xdr:to>
    <xdr:sp macro="" textlink="">
      <xdr:nvSpPr>
        <xdr:cNvPr id="432" name="楕円 431"/>
        <xdr:cNvSpPr/>
      </xdr:nvSpPr>
      <xdr:spPr>
        <a:xfrm>
          <a:off x="9588500" y="129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43088</xdr:rowOff>
    </xdr:from>
    <xdr:ext cx="534377" cy="259045"/>
    <xdr:sp macro="" textlink="">
      <xdr:nvSpPr>
        <xdr:cNvPr id="433" name="テキスト ボックス 432"/>
        <xdr:cNvSpPr txBox="1"/>
      </xdr:nvSpPr>
      <xdr:spPr>
        <a:xfrm>
          <a:off x="9372111" y="127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61730</xdr:rowOff>
    </xdr:from>
    <xdr:to>
      <xdr:col>46</xdr:col>
      <xdr:colOff>38100</xdr:colOff>
      <xdr:row>74</xdr:row>
      <xdr:rowOff>163330</xdr:rowOff>
    </xdr:to>
    <xdr:sp macro="" textlink="">
      <xdr:nvSpPr>
        <xdr:cNvPr id="434" name="楕円 433"/>
        <xdr:cNvSpPr/>
      </xdr:nvSpPr>
      <xdr:spPr>
        <a:xfrm>
          <a:off x="8699500" y="127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8407</xdr:rowOff>
    </xdr:from>
    <xdr:ext cx="534377" cy="259045"/>
    <xdr:sp macro="" textlink="">
      <xdr:nvSpPr>
        <xdr:cNvPr id="435" name="テキスト ボックス 434"/>
        <xdr:cNvSpPr txBox="1"/>
      </xdr:nvSpPr>
      <xdr:spPr>
        <a:xfrm>
          <a:off x="8483111" y="125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69567</xdr:rowOff>
    </xdr:from>
    <xdr:to>
      <xdr:col>41</xdr:col>
      <xdr:colOff>101600</xdr:colOff>
      <xdr:row>73</xdr:row>
      <xdr:rowOff>171167</xdr:rowOff>
    </xdr:to>
    <xdr:sp macro="" textlink="">
      <xdr:nvSpPr>
        <xdr:cNvPr id="436" name="楕円 435"/>
        <xdr:cNvSpPr/>
      </xdr:nvSpPr>
      <xdr:spPr>
        <a:xfrm>
          <a:off x="7810500" y="125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16244</xdr:rowOff>
    </xdr:from>
    <xdr:ext cx="534377" cy="259045"/>
    <xdr:sp macro="" textlink="">
      <xdr:nvSpPr>
        <xdr:cNvPr id="437" name="テキスト ボックス 436"/>
        <xdr:cNvSpPr txBox="1"/>
      </xdr:nvSpPr>
      <xdr:spPr>
        <a:xfrm>
          <a:off x="7594111" y="1236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142539</xdr:rowOff>
    </xdr:from>
    <xdr:to>
      <xdr:col>36</xdr:col>
      <xdr:colOff>165100</xdr:colOff>
      <xdr:row>74</xdr:row>
      <xdr:rowOff>72689</xdr:rowOff>
    </xdr:to>
    <xdr:sp macro="" textlink="">
      <xdr:nvSpPr>
        <xdr:cNvPr id="438" name="楕円 437"/>
        <xdr:cNvSpPr/>
      </xdr:nvSpPr>
      <xdr:spPr>
        <a:xfrm>
          <a:off x="6921500" y="126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89216</xdr:rowOff>
    </xdr:from>
    <xdr:ext cx="534377" cy="259045"/>
    <xdr:sp macro="" textlink="">
      <xdr:nvSpPr>
        <xdr:cNvPr id="439" name="テキスト ボックス 438"/>
        <xdr:cNvSpPr txBox="1"/>
      </xdr:nvSpPr>
      <xdr:spPr>
        <a:xfrm>
          <a:off x="6705111" y="124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63" name="直線コネクタ 462"/>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4"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5" name="直線コネクタ 464"/>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6"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7" name="直線コネクタ 466"/>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34723</xdr:rowOff>
    </xdr:from>
    <xdr:to>
      <xdr:col>55</xdr:col>
      <xdr:colOff>0</xdr:colOff>
      <xdr:row>98</xdr:row>
      <xdr:rowOff>84857</xdr:rowOff>
    </xdr:to>
    <xdr:cxnSp macro="">
      <xdr:nvCxnSpPr>
        <xdr:cNvPr id="468" name="直線コネクタ 467"/>
        <xdr:cNvCxnSpPr/>
      </xdr:nvCxnSpPr>
      <xdr:spPr>
        <a:xfrm flipV="1">
          <a:off x="9639300" y="16836823"/>
          <a:ext cx="838200" cy="5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9"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70" name="フローチャート: 判断 469"/>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84857</xdr:rowOff>
    </xdr:from>
    <xdr:to>
      <xdr:col>50</xdr:col>
      <xdr:colOff>114300</xdr:colOff>
      <xdr:row>98</xdr:row>
      <xdr:rowOff>91160</xdr:rowOff>
    </xdr:to>
    <xdr:cxnSp macro="">
      <xdr:nvCxnSpPr>
        <xdr:cNvPr id="471" name="直線コネクタ 470"/>
        <xdr:cNvCxnSpPr/>
      </xdr:nvCxnSpPr>
      <xdr:spPr>
        <a:xfrm flipV="1">
          <a:off x="8750300" y="16886957"/>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72" name="フローチャート: 判断 471"/>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73" name="テキスト ボックス 472"/>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49588</xdr:rowOff>
    </xdr:from>
    <xdr:to>
      <xdr:col>45</xdr:col>
      <xdr:colOff>177800</xdr:colOff>
      <xdr:row>98</xdr:row>
      <xdr:rowOff>91160</xdr:rowOff>
    </xdr:to>
    <xdr:cxnSp macro="">
      <xdr:nvCxnSpPr>
        <xdr:cNvPr id="474" name="直線コネクタ 473"/>
        <xdr:cNvCxnSpPr/>
      </xdr:nvCxnSpPr>
      <xdr:spPr>
        <a:xfrm>
          <a:off x="7861300" y="16851688"/>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5" name="フローチャート: 判断 474"/>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6" name="テキスト ボックス 475"/>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150405</xdr:rowOff>
    </xdr:from>
    <xdr:to>
      <xdr:col>41</xdr:col>
      <xdr:colOff>50800</xdr:colOff>
      <xdr:row>98</xdr:row>
      <xdr:rowOff>49588</xdr:rowOff>
    </xdr:to>
    <xdr:cxnSp macro="">
      <xdr:nvCxnSpPr>
        <xdr:cNvPr id="477" name="直線コネクタ 476"/>
        <xdr:cNvCxnSpPr/>
      </xdr:nvCxnSpPr>
      <xdr:spPr>
        <a:xfrm>
          <a:off x="6972300" y="16781055"/>
          <a:ext cx="889000" cy="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8" name="フローチャート: 判断 477"/>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79" name="テキスト ボックス 478"/>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80" name="フローチャート: 判断 479"/>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81" name="テキスト ボックス 480"/>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155373</xdr:rowOff>
    </xdr:from>
    <xdr:to>
      <xdr:col>55</xdr:col>
      <xdr:colOff>50800</xdr:colOff>
      <xdr:row>98</xdr:row>
      <xdr:rowOff>85523</xdr:rowOff>
    </xdr:to>
    <xdr:sp macro="" textlink="">
      <xdr:nvSpPr>
        <xdr:cNvPr id="487" name="楕円 486"/>
        <xdr:cNvSpPr/>
      </xdr:nvSpPr>
      <xdr:spPr>
        <a:xfrm>
          <a:off x="10426700" y="167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6800</xdr:rowOff>
    </xdr:from>
    <xdr:ext cx="534377" cy="259045"/>
    <xdr:sp macro="" textlink="">
      <xdr:nvSpPr>
        <xdr:cNvPr id="488" name="土木費該当値テキスト"/>
        <xdr:cNvSpPr txBox="1"/>
      </xdr:nvSpPr>
      <xdr:spPr>
        <a:xfrm>
          <a:off x="10528300" y="166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34057</xdr:rowOff>
    </xdr:from>
    <xdr:to>
      <xdr:col>50</xdr:col>
      <xdr:colOff>165100</xdr:colOff>
      <xdr:row>98</xdr:row>
      <xdr:rowOff>135657</xdr:rowOff>
    </xdr:to>
    <xdr:sp macro="" textlink="">
      <xdr:nvSpPr>
        <xdr:cNvPr id="489" name="楕円 488"/>
        <xdr:cNvSpPr/>
      </xdr:nvSpPr>
      <xdr:spPr>
        <a:xfrm>
          <a:off x="9588500" y="168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152184</xdr:rowOff>
    </xdr:from>
    <xdr:ext cx="534377" cy="259045"/>
    <xdr:sp macro="" textlink="">
      <xdr:nvSpPr>
        <xdr:cNvPr id="490" name="テキスト ボックス 489"/>
        <xdr:cNvSpPr txBox="1"/>
      </xdr:nvSpPr>
      <xdr:spPr>
        <a:xfrm>
          <a:off x="9372111" y="166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40360</xdr:rowOff>
    </xdr:from>
    <xdr:to>
      <xdr:col>46</xdr:col>
      <xdr:colOff>38100</xdr:colOff>
      <xdr:row>98</xdr:row>
      <xdr:rowOff>141960</xdr:rowOff>
    </xdr:to>
    <xdr:sp macro="" textlink="">
      <xdr:nvSpPr>
        <xdr:cNvPr id="491" name="楕円 490"/>
        <xdr:cNvSpPr/>
      </xdr:nvSpPr>
      <xdr:spPr>
        <a:xfrm>
          <a:off x="8699500" y="168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158487</xdr:rowOff>
    </xdr:from>
    <xdr:ext cx="534377" cy="259045"/>
    <xdr:sp macro="" textlink="">
      <xdr:nvSpPr>
        <xdr:cNvPr id="492" name="テキスト ボックス 491"/>
        <xdr:cNvSpPr txBox="1"/>
      </xdr:nvSpPr>
      <xdr:spPr>
        <a:xfrm>
          <a:off x="8483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170238</xdr:rowOff>
    </xdr:from>
    <xdr:to>
      <xdr:col>41</xdr:col>
      <xdr:colOff>101600</xdr:colOff>
      <xdr:row>98</xdr:row>
      <xdr:rowOff>100388</xdr:rowOff>
    </xdr:to>
    <xdr:sp macro="" textlink="">
      <xdr:nvSpPr>
        <xdr:cNvPr id="493" name="楕円 492"/>
        <xdr:cNvSpPr/>
      </xdr:nvSpPr>
      <xdr:spPr>
        <a:xfrm>
          <a:off x="7810500" y="168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116915</xdr:rowOff>
    </xdr:from>
    <xdr:ext cx="534377" cy="259045"/>
    <xdr:sp macro="" textlink="">
      <xdr:nvSpPr>
        <xdr:cNvPr id="494" name="テキスト ボックス 493"/>
        <xdr:cNvSpPr txBox="1"/>
      </xdr:nvSpPr>
      <xdr:spPr>
        <a:xfrm>
          <a:off x="7594111" y="165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99605</xdr:rowOff>
    </xdr:from>
    <xdr:to>
      <xdr:col>36</xdr:col>
      <xdr:colOff>165100</xdr:colOff>
      <xdr:row>98</xdr:row>
      <xdr:rowOff>29755</xdr:rowOff>
    </xdr:to>
    <xdr:sp macro="" textlink="">
      <xdr:nvSpPr>
        <xdr:cNvPr id="495" name="楕円 494"/>
        <xdr:cNvSpPr/>
      </xdr:nvSpPr>
      <xdr:spPr>
        <a:xfrm>
          <a:off x="6921500" y="167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46282</xdr:rowOff>
    </xdr:from>
    <xdr:ext cx="599010" cy="259045"/>
    <xdr:sp macro="" textlink="">
      <xdr:nvSpPr>
        <xdr:cNvPr id="496" name="テキスト ボックス 495"/>
        <xdr:cNvSpPr txBox="1"/>
      </xdr:nvSpPr>
      <xdr:spPr>
        <a:xfrm>
          <a:off x="6672795" y="1650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21" name="直線コネクタ 520"/>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22"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23" name="直線コネクタ 522"/>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4"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5" name="直線コネクタ 524"/>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50355</xdr:rowOff>
    </xdr:from>
    <xdr:to>
      <xdr:col>85</xdr:col>
      <xdr:colOff>127000</xdr:colOff>
      <xdr:row>34</xdr:row>
      <xdr:rowOff>133185</xdr:rowOff>
    </xdr:to>
    <xdr:cxnSp macro="">
      <xdr:nvCxnSpPr>
        <xdr:cNvPr id="526" name="直線コネクタ 525"/>
        <xdr:cNvCxnSpPr/>
      </xdr:nvCxnSpPr>
      <xdr:spPr>
        <a:xfrm flipV="1">
          <a:off x="15481300" y="5879655"/>
          <a:ext cx="838200" cy="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7"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8" name="フローチャート: 判断 527"/>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36297</xdr:rowOff>
    </xdr:from>
    <xdr:to>
      <xdr:col>81</xdr:col>
      <xdr:colOff>50800</xdr:colOff>
      <xdr:row>34</xdr:row>
      <xdr:rowOff>133185</xdr:rowOff>
    </xdr:to>
    <xdr:cxnSp macro="">
      <xdr:nvCxnSpPr>
        <xdr:cNvPr id="529" name="直線コネクタ 528"/>
        <xdr:cNvCxnSpPr/>
      </xdr:nvCxnSpPr>
      <xdr:spPr>
        <a:xfrm>
          <a:off x="14592300" y="5865597"/>
          <a:ext cx="889000" cy="9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30" name="フローチャート: 判断 529"/>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31" name="テキスト ボックス 530"/>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36297</xdr:rowOff>
    </xdr:from>
    <xdr:to>
      <xdr:col>76</xdr:col>
      <xdr:colOff>114300</xdr:colOff>
      <xdr:row>35</xdr:row>
      <xdr:rowOff>57328</xdr:rowOff>
    </xdr:to>
    <xdr:cxnSp macro="">
      <xdr:nvCxnSpPr>
        <xdr:cNvPr id="532" name="直線コネクタ 531"/>
        <xdr:cNvCxnSpPr/>
      </xdr:nvCxnSpPr>
      <xdr:spPr>
        <a:xfrm flipV="1">
          <a:off x="13703300" y="5865597"/>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33" name="フローチャート: 判断 532"/>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4" name="テキスト ボックス 533"/>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57328</xdr:rowOff>
    </xdr:from>
    <xdr:to>
      <xdr:col>71</xdr:col>
      <xdr:colOff>177800</xdr:colOff>
      <xdr:row>36</xdr:row>
      <xdr:rowOff>43307</xdr:rowOff>
    </xdr:to>
    <xdr:cxnSp macro="">
      <xdr:nvCxnSpPr>
        <xdr:cNvPr id="535" name="直線コネクタ 534"/>
        <xdr:cNvCxnSpPr/>
      </xdr:nvCxnSpPr>
      <xdr:spPr>
        <a:xfrm flipV="1">
          <a:off x="12814300" y="6058078"/>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6" name="フローチャート: 判断 535"/>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7" name="テキスト ボックス 536"/>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8" name="フローチャート: 判断 537"/>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9" name="テキスト ボックス 538"/>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171005</xdr:rowOff>
    </xdr:from>
    <xdr:to>
      <xdr:col>85</xdr:col>
      <xdr:colOff>177800</xdr:colOff>
      <xdr:row>34</xdr:row>
      <xdr:rowOff>101155</xdr:rowOff>
    </xdr:to>
    <xdr:sp macro="" textlink="">
      <xdr:nvSpPr>
        <xdr:cNvPr id="545" name="楕円 544"/>
        <xdr:cNvSpPr/>
      </xdr:nvSpPr>
      <xdr:spPr>
        <a:xfrm>
          <a:off x="16268700" y="58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22432</xdr:rowOff>
    </xdr:from>
    <xdr:ext cx="534377" cy="259045"/>
    <xdr:sp macro="" textlink="">
      <xdr:nvSpPr>
        <xdr:cNvPr id="546" name="消防費該当値テキスト"/>
        <xdr:cNvSpPr txBox="1"/>
      </xdr:nvSpPr>
      <xdr:spPr>
        <a:xfrm>
          <a:off x="16370300" y="56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82385</xdr:rowOff>
    </xdr:from>
    <xdr:to>
      <xdr:col>81</xdr:col>
      <xdr:colOff>101600</xdr:colOff>
      <xdr:row>35</xdr:row>
      <xdr:rowOff>12535</xdr:rowOff>
    </xdr:to>
    <xdr:sp macro="" textlink="">
      <xdr:nvSpPr>
        <xdr:cNvPr id="547" name="楕円 546"/>
        <xdr:cNvSpPr/>
      </xdr:nvSpPr>
      <xdr:spPr>
        <a:xfrm>
          <a:off x="15430500" y="59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29062</xdr:rowOff>
    </xdr:from>
    <xdr:ext cx="534377" cy="259045"/>
    <xdr:sp macro="" textlink="">
      <xdr:nvSpPr>
        <xdr:cNvPr id="548" name="テキスト ボックス 547"/>
        <xdr:cNvSpPr txBox="1"/>
      </xdr:nvSpPr>
      <xdr:spPr>
        <a:xfrm>
          <a:off x="15214111" y="568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156947</xdr:rowOff>
    </xdr:from>
    <xdr:to>
      <xdr:col>76</xdr:col>
      <xdr:colOff>165100</xdr:colOff>
      <xdr:row>34</xdr:row>
      <xdr:rowOff>87097</xdr:rowOff>
    </xdr:to>
    <xdr:sp macro="" textlink="">
      <xdr:nvSpPr>
        <xdr:cNvPr id="549" name="楕円 548"/>
        <xdr:cNvSpPr/>
      </xdr:nvSpPr>
      <xdr:spPr>
        <a:xfrm>
          <a:off x="14541500" y="58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103624</xdr:rowOff>
    </xdr:from>
    <xdr:ext cx="534377" cy="259045"/>
    <xdr:sp macro="" textlink="">
      <xdr:nvSpPr>
        <xdr:cNvPr id="550" name="テキスト ボックス 549"/>
        <xdr:cNvSpPr txBox="1"/>
      </xdr:nvSpPr>
      <xdr:spPr>
        <a:xfrm>
          <a:off x="14325111" y="5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6528</xdr:rowOff>
    </xdr:from>
    <xdr:to>
      <xdr:col>72</xdr:col>
      <xdr:colOff>38100</xdr:colOff>
      <xdr:row>35</xdr:row>
      <xdr:rowOff>108128</xdr:rowOff>
    </xdr:to>
    <xdr:sp macro="" textlink="">
      <xdr:nvSpPr>
        <xdr:cNvPr id="551" name="楕円 550"/>
        <xdr:cNvSpPr/>
      </xdr:nvSpPr>
      <xdr:spPr>
        <a:xfrm>
          <a:off x="13652500" y="60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124655</xdr:rowOff>
    </xdr:from>
    <xdr:ext cx="534377" cy="259045"/>
    <xdr:sp macro="" textlink="">
      <xdr:nvSpPr>
        <xdr:cNvPr id="552" name="テキスト ボックス 551"/>
        <xdr:cNvSpPr txBox="1"/>
      </xdr:nvSpPr>
      <xdr:spPr>
        <a:xfrm>
          <a:off x="13436111" y="578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163957</xdr:rowOff>
    </xdr:from>
    <xdr:to>
      <xdr:col>67</xdr:col>
      <xdr:colOff>101600</xdr:colOff>
      <xdr:row>36</xdr:row>
      <xdr:rowOff>94107</xdr:rowOff>
    </xdr:to>
    <xdr:sp macro="" textlink="">
      <xdr:nvSpPr>
        <xdr:cNvPr id="553" name="楕円 552"/>
        <xdr:cNvSpPr/>
      </xdr:nvSpPr>
      <xdr:spPr>
        <a:xfrm>
          <a:off x="127635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85234</xdr:rowOff>
    </xdr:from>
    <xdr:ext cx="534377" cy="259045"/>
    <xdr:sp macro="" textlink="">
      <xdr:nvSpPr>
        <xdr:cNvPr id="554" name="テキスト ボックス 553"/>
        <xdr:cNvSpPr txBox="1"/>
      </xdr:nvSpPr>
      <xdr:spPr>
        <a:xfrm>
          <a:off x="12547111" y="62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81" name="直線コネクタ 580"/>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82"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83" name="直線コネクタ 582"/>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4"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5" name="直線コネクタ 584"/>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138998</xdr:rowOff>
    </xdr:from>
    <xdr:to>
      <xdr:col>85</xdr:col>
      <xdr:colOff>127000</xdr:colOff>
      <xdr:row>55</xdr:row>
      <xdr:rowOff>156290</xdr:rowOff>
    </xdr:to>
    <xdr:cxnSp macro="">
      <xdr:nvCxnSpPr>
        <xdr:cNvPr id="586" name="直線コネクタ 585"/>
        <xdr:cNvCxnSpPr/>
      </xdr:nvCxnSpPr>
      <xdr:spPr>
        <a:xfrm>
          <a:off x="15481300" y="9568748"/>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7"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8" name="フローチャート: 判断 587"/>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114113</xdr:rowOff>
    </xdr:from>
    <xdr:to>
      <xdr:col>81</xdr:col>
      <xdr:colOff>50800</xdr:colOff>
      <xdr:row>55</xdr:row>
      <xdr:rowOff>138998</xdr:rowOff>
    </xdr:to>
    <xdr:cxnSp macro="">
      <xdr:nvCxnSpPr>
        <xdr:cNvPr id="589" name="直線コネクタ 588"/>
        <xdr:cNvCxnSpPr/>
      </xdr:nvCxnSpPr>
      <xdr:spPr>
        <a:xfrm>
          <a:off x="14592300" y="9372413"/>
          <a:ext cx="889000" cy="19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90" name="フローチャート: 判断 589"/>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91" name="テキスト ボックス 590"/>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114113</xdr:rowOff>
    </xdr:from>
    <xdr:to>
      <xdr:col>76</xdr:col>
      <xdr:colOff>114300</xdr:colOff>
      <xdr:row>55</xdr:row>
      <xdr:rowOff>150999</xdr:rowOff>
    </xdr:to>
    <xdr:cxnSp macro="">
      <xdr:nvCxnSpPr>
        <xdr:cNvPr id="592" name="直線コネクタ 591"/>
        <xdr:cNvCxnSpPr/>
      </xdr:nvCxnSpPr>
      <xdr:spPr>
        <a:xfrm flipV="1">
          <a:off x="13703300" y="9372413"/>
          <a:ext cx="889000" cy="20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93" name="フローチャート: 判断 592"/>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4" name="テキスト ボックス 593"/>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72410</xdr:rowOff>
    </xdr:from>
    <xdr:to>
      <xdr:col>71</xdr:col>
      <xdr:colOff>177800</xdr:colOff>
      <xdr:row>55</xdr:row>
      <xdr:rowOff>150999</xdr:rowOff>
    </xdr:to>
    <xdr:cxnSp macro="">
      <xdr:nvCxnSpPr>
        <xdr:cNvPr id="595" name="直線コネクタ 594"/>
        <xdr:cNvCxnSpPr/>
      </xdr:nvCxnSpPr>
      <xdr:spPr>
        <a:xfrm>
          <a:off x="12814300" y="9159260"/>
          <a:ext cx="889000" cy="4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6" name="フローチャート: 判断 595"/>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7" name="テキスト ボックス 596"/>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8" name="フローチャート: 判断 597"/>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9" name="テキスト ボックス 598"/>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105490</xdr:rowOff>
    </xdr:from>
    <xdr:to>
      <xdr:col>85</xdr:col>
      <xdr:colOff>177800</xdr:colOff>
      <xdr:row>56</xdr:row>
      <xdr:rowOff>35640</xdr:rowOff>
    </xdr:to>
    <xdr:sp macro="" textlink="">
      <xdr:nvSpPr>
        <xdr:cNvPr id="605" name="楕円 604"/>
        <xdr:cNvSpPr/>
      </xdr:nvSpPr>
      <xdr:spPr>
        <a:xfrm>
          <a:off x="16268700" y="95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128367</xdr:rowOff>
    </xdr:from>
    <xdr:ext cx="534377" cy="259045"/>
    <xdr:sp macro="" textlink="">
      <xdr:nvSpPr>
        <xdr:cNvPr id="606" name="教育費該当値テキスト"/>
        <xdr:cNvSpPr txBox="1"/>
      </xdr:nvSpPr>
      <xdr:spPr>
        <a:xfrm>
          <a:off x="16370300" y="93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88198</xdr:rowOff>
    </xdr:from>
    <xdr:to>
      <xdr:col>81</xdr:col>
      <xdr:colOff>101600</xdr:colOff>
      <xdr:row>56</xdr:row>
      <xdr:rowOff>18348</xdr:rowOff>
    </xdr:to>
    <xdr:sp macro="" textlink="">
      <xdr:nvSpPr>
        <xdr:cNvPr id="607" name="楕円 606"/>
        <xdr:cNvSpPr/>
      </xdr:nvSpPr>
      <xdr:spPr>
        <a:xfrm>
          <a:off x="15430500" y="95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34875</xdr:rowOff>
    </xdr:from>
    <xdr:ext cx="534377" cy="259045"/>
    <xdr:sp macro="" textlink="">
      <xdr:nvSpPr>
        <xdr:cNvPr id="608" name="テキスト ボックス 607"/>
        <xdr:cNvSpPr txBox="1"/>
      </xdr:nvSpPr>
      <xdr:spPr>
        <a:xfrm>
          <a:off x="15214111" y="929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63313</xdr:rowOff>
    </xdr:from>
    <xdr:to>
      <xdr:col>76</xdr:col>
      <xdr:colOff>165100</xdr:colOff>
      <xdr:row>54</xdr:row>
      <xdr:rowOff>164913</xdr:rowOff>
    </xdr:to>
    <xdr:sp macro="" textlink="">
      <xdr:nvSpPr>
        <xdr:cNvPr id="609" name="楕円 608"/>
        <xdr:cNvSpPr/>
      </xdr:nvSpPr>
      <xdr:spPr>
        <a:xfrm>
          <a:off x="14541500" y="93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9990</xdr:rowOff>
    </xdr:from>
    <xdr:ext cx="534377" cy="259045"/>
    <xdr:sp macro="" textlink="">
      <xdr:nvSpPr>
        <xdr:cNvPr id="610" name="テキスト ボックス 609"/>
        <xdr:cNvSpPr txBox="1"/>
      </xdr:nvSpPr>
      <xdr:spPr>
        <a:xfrm>
          <a:off x="14325111" y="90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100199</xdr:rowOff>
    </xdr:from>
    <xdr:to>
      <xdr:col>72</xdr:col>
      <xdr:colOff>38100</xdr:colOff>
      <xdr:row>56</xdr:row>
      <xdr:rowOff>30349</xdr:rowOff>
    </xdr:to>
    <xdr:sp macro="" textlink="">
      <xdr:nvSpPr>
        <xdr:cNvPr id="611" name="楕円 610"/>
        <xdr:cNvSpPr/>
      </xdr:nvSpPr>
      <xdr:spPr>
        <a:xfrm>
          <a:off x="13652500" y="95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21476</xdr:rowOff>
    </xdr:from>
    <xdr:ext cx="534377" cy="259045"/>
    <xdr:sp macro="" textlink="">
      <xdr:nvSpPr>
        <xdr:cNvPr id="612" name="テキスト ボックス 611"/>
        <xdr:cNvSpPr txBox="1"/>
      </xdr:nvSpPr>
      <xdr:spPr>
        <a:xfrm>
          <a:off x="13436111" y="96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21610</xdr:rowOff>
    </xdr:from>
    <xdr:to>
      <xdr:col>67</xdr:col>
      <xdr:colOff>101600</xdr:colOff>
      <xdr:row>53</xdr:row>
      <xdr:rowOff>123210</xdr:rowOff>
    </xdr:to>
    <xdr:sp macro="" textlink="">
      <xdr:nvSpPr>
        <xdr:cNvPr id="613" name="楕円 612"/>
        <xdr:cNvSpPr/>
      </xdr:nvSpPr>
      <xdr:spPr>
        <a:xfrm>
          <a:off x="12763500" y="91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139737</xdr:rowOff>
    </xdr:from>
    <xdr:ext cx="534377" cy="259045"/>
    <xdr:sp macro="" textlink="">
      <xdr:nvSpPr>
        <xdr:cNvPr id="614" name="テキスト ボックス 613"/>
        <xdr:cNvSpPr txBox="1"/>
      </xdr:nvSpPr>
      <xdr:spPr>
        <a:xfrm>
          <a:off x="12547111" y="888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30" name="テキスト ボックス 62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4" name="直線コネクタ 633"/>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5"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7"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8" name="直線コネクタ 637"/>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129042</xdr:rowOff>
    </xdr:from>
    <xdr:to>
      <xdr:col>85</xdr:col>
      <xdr:colOff>127000</xdr:colOff>
      <xdr:row>78</xdr:row>
      <xdr:rowOff>6552</xdr:rowOff>
    </xdr:to>
    <xdr:cxnSp macro="">
      <xdr:nvCxnSpPr>
        <xdr:cNvPr id="639" name="直線コネクタ 638"/>
        <xdr:cNvCxnSpPr/>
      </xdr:nvCxnSpPr>
      <xdr:spPr>
        <a:xfrm flipV="1">
          <a:off x="15481300" y="13330692"/>
          <a:ext cx="838200" cy="4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98427</xdr:rowOff>
    </xdr:from>
    <xdr:ext cx="469744" cy="259045"/>
    <xdr:sp macro="" textlink="">
      <xdr:nvSpPr>
        <xdr:cNvPr id="640" name="災害復旧費平均値テキスト"/>
        <xdr:cNvSpPr txBox="1"/>
      </xdr:nvSpPr>
      <xdr:spPr>
        <a:xfrm>
          <a:off x="16370300" y="1330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41" name="フローチャート: 判断 640"/>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170698</xdr:rowOff>
    </xdr:from>
    <xdr:to>
      <xdr:col>81</xdr:col>
      <xdr:colOff>50800</xdr:colOff>
      <xdr:row>78</xdr:row>
      <xdr:rowOff>6552</xdr:rowOff>
    </xdr:to>
    <xdr:cxnSp macro="">
      <xdr:nvCxnSpPr>
        <xdr:cNvPr id="642" name="直線コネクタ 641"/>
        <xdr:cNvCxnSpPr/>
      </xdr:nvCxnSpPr>
      <xdr:spPr>
        <a:xfrm>
          <a:off x="14592300" y="13372348"/>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43" name="フローチャート: 判断 642"/>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4" name="テキスト ボックス 643"/>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152228</xdr:rowOff>
    </xdr:from>
    <xdr:to>
      <xdr:col>76</xdr:col>
      <xdr:colOff>114300</xdr:colOff>
      <xdr:row>77</xdr:row>
      <xdr:rowOff>170698</xdr:rowOff>
    </xdr:to>
    <xdr:cxnSp macro="">
      <xdr:nvCxnSpPr>
        <xdr:cNvPr id="645" name="直線コネクタ 644"/>
        <xdr:cNvCxnSpPr/>
      </xdr:nvCxnSpPr>
      <xdr:spPr>
        <a:xfrm>
          <a:off x="13703300" y="13353878"/>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6" name="フローチャート: 判断 645"/>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50644</xdr:rowOff>
    </xdr:from>
    <xdr:ext cx="469744" cy="259045"/>
    <xdr:sp macro="" textlink="">
      <xdr:nvSpPr>
        <xdr:cNvPr id="647" name="テキスト ボックス 646"/>
        <xdr:cNvSpPr txBox="1"/>
      </xdr:nvSpPr>
      <xdr:spPr>
        <a:xfrm>
          <a:off x="14357428" y="13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152228</xdr:rowOff>
    </xdr:from>
    <xdr:to>
      <xdr:col>71</xdr:col>
      <xdr:colOff>177800</xdr:colOff>
      <xdr:row>77</xdr:row>
      <xdr:rowOff>157359</xdr:rowOff>
    </xdr:to>
    <xdr:cxnSp macro="">
      <xdr:nvCxnSpPr>
        <xdr:cNvPr id="648" name="直線コネクタ 647"/>
        <xdr:cNvCxnSpPr/>
      </xdr:nvCxnSpPr>
      <xdr:spPr>
        <a:xfrm flipV="1">
          <a:off x="12814300" y="13353878"/>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9" name="フローチャート: 判断 648"/>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50" name="テキスト ボックス 649"/>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51" name="フローチャート: 判断 650"/>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52" name="テキスト ボックス 651"/>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78242</xdr:rowOff>
    </xdr:from>
    <xdr:to>
      <xdr:col>85</xdr:col>
      <xdr:colOff>177800</xdr:colOff>
      <xdr:row>78</xdr:row>
      <xdr:rowOff>8392</xdr:rowOff>
    </xdr:to>
    <xdr:sp macro="" textlink="">
      <xdr:nvSpPr>
        <xdr:cNvPr id="658" name="楕円 657"/>
        <xdr:cNvSpPr/>
      </xdr:nvSpPr>
      <xdr:spPr>
        <a:xfrm>
          <a:off x="16268700" y="132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37619</xdr:rowOff>
    </xdr:from>
    <xdr:ext cx="534377" cy="259045"/>
    <xdr:sp macro="" textlink="">
      <xdr:nvSpPr>
        <xdr:cNvPr id="659" name="災害復旧費該当値テキスト"/>
        <xdr:cNvSpPr txBox="1"/>
      </xdr:nvSpPr>
      <xdr:spPr>
        <a:xfrm>
          <a:off x="16370300" y="1306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127202</xdr:rowOff>
    </xdr:from>
    <xdr:to>
      <xdr:col>81</xdr:col>
      <xdr:colOff>101600</xdr:colOff>
      <xdr:row>78</xdr:row>
      <xdr:rowOff>57352</xdr:rowOff>
    </xdr:to>
    <xdr:sp macro="" textlink="">
      <xdr:nvSpPr>
        <xdr:cNvPr id="660" name="楕円 659"/>
        <xdr:cNvSpPr/>
      </xdr:nvSpPr>
      <xdr:spPr>
        <a:xfrm>
          <a:off x="15430500" y="133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73879</xdr:rowOff>
    </xdr:from>
    <xdr:ext cx="469744" cy="259045"/>
    <xdr:sp macro="" textlink="">
      <xdr:nvSpPr>
        <xdr:cNvPr id="661" name="テキスト ボックス 660"/>
        <xdr:cNvSpPr txBox="1"/>
      </xdr:nvSpPr>
      <xdr:spPr>
        <a:xfrm>
          <a:off x="15246428" y="131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119898</xdr:rowOff>
    </xdr:from>
    <xdr:to>
      <xdr:col>76</xdr:col>
      <xdr:colOff>165100</xdr:colOff>
      <xdr:row>78</xdr:row>
      <xdr:rowOff>50048</xdr:rowOff>
    </xdr:to>
    <xdr:sp macro="" textlink="">
      <xdr:nvSpPr>
        <xdr:cNvPr id="662" name="楕円 661"/>
        <xdr:cNvSpPr/>
      </xdr:nvSpPr>
      <xdr:spPr>
        <a:xfrm>
          <a:off x="14541500" y="133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66575</xdr:rowOff>
    </xdr:from>
    <xdr:ext cx="469744" cy="259045"/>
    <xdr:sp macro="" textlink="">
      <xdr:nvSpPr>
        <xdr:cNvPr id="663" name="テキスト ボックス 662"/>
        <xdr:cNvSpPr txBox="1"/>
      </xdr:nvSpPr>
      <xdr:spPr>
        <a:xfrm>
          <a:off x="14357428" y="1309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101428</xdr:rowOff>
    </xdr:from>
    <xdr:to>
      <xdr:col>72</xdr:col>
      <xdr:colOff>38100</xdr:colOff>
      <xdr:row>78</xdr:row>
      <xdr:rowOff>31578</xdr:rowOff>
    </xdr:to>
    <xdr:sp macro="" textlink="">
      <xdr:nvSpPr>
        <xdr:cNvPr id="664" name="楕円 663"/>
        <xdr:cNvSpPr/>
      </xdr:nvSpPr>
      <xdr:spPr>
        <a:xfrm>
          <a:off x="13652500" y="133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22705</xdr:rowOff>
    </xdr:from>
    <xdr:ext cx="469744" cy="259045"/>
    <xdr:sp macro="" textlink="">
      <xdr:nvSpPr>
        <xdr:cNvPr id="665" name="テキスト ボックス 664"/>
        <xdr:cNvSpPr txBox="1"/>
      </xdr:nvSpPr>
      <xdr:spPr>
        <a:xfrm>
          <a:off x="13468428" y="133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106559</xdr:rowOff>
    </xdr:from>
    <xdr:to>
      <xdr:col>67</xdr:col>
      <xdr:colOff>101600</xdr:colOff>
      <xdr:row>78</xdr:row>
      <xdr:rowOff>36709</xdr:rowOff>
    </xdr:to>
    <xdr:sp macro="" textlink="">
      <xdr:nvSpPr>
        <xdr:cNvPr id="666" name="楕円 665"/>
        <xdr:cNvSpPr/>
      </xdr:nvSpPr>
      <xdr:spPr>
        <a:xfrm>
          <a:off x="12763500" y="13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27836</xdr:rowOff>
    </xdr:from>
    <xdr:ext cx="469744" cy="259045"/>
    <xdr:sp macro="" textlink="">
      <xdr:nvSpPr>
        <xdr:cNvPr id="667" name="テキスト ボックス 666"/>
        <xdr:cNvSpPr txBox="1"/>
      </xdr:nvSpPr>
      <xdr:spPr>
        <a:xfrm>
          <a:off x="12579428" y="13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91" name="直線コネクタ 690"/>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92"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93" name="直線コネクタ 692"/>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4"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5" name="直線コネクタ 694"/>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23444</xdr:rowOff>
    </xdr:from>
    <xdr:to>
      <xdr:col>85</xdr:col>
      <xdr:colOff>127000</xdr:colOff>
      <xdr:row>92</xdr:row>
      <xdr:rowOff>49416</xdr:rowOff>
    </xdr:to>
    <xdr:cxnSp macro="">
      <xdr:nvCxnSpPr>
        <xdr:cNvPr id="696" name="直線コネクタ 695"/>
        <xdr:cNvCxnSpPr/>
      </xdr:nvCxnSpPr>
      <xdr:spPr>
        <a:xfrm flipV="1">
          <a:off x="15481300" y="15796844"/>
          <a:ext cx="8382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7"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8" name="フローチャート: 判断 697"/>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41770</xdr:rowOff>
    </xdr:from>
    <xdr:to>
      <xdr:col>81</xdr:col>
      <xdr:colOff>50800</xdr:colOff>
      <xdr:row>92</xdr:row>
      <xdr:rowOff>49416</xdr:rowOff>
    </xdr:to>
    <xdr:cxnSp macro="">
      <xdr:nvCxnSpPr>
        <xdr:cNvPr id="699" name="直線コネクタ 698"/>
        <xdr:cNvCxnSpPr/>
      </xdr:nvCxnSpPr>
      <xdr:spPr>
        <a:xfrm>
          <a:off x="14592300" y="15815170"/>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700" name="フローチャート: 判断 699"/>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701" name="テキスト ボックス 700"/>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41770</xdr:rowOff>
    </xdr:from>
    <xdr:to>
      <xdr:col>76</xdr:col>
      <xdr:colOff>114300</xdr:colOff>
      <xdr:row>92</xdr:row>
      <xdr:rowOff>52566</xdr:rowOff>
    </xdr:to>
    <xdr:cxnSp macro="">
      <xdr:nvCxnSpPr>
        <xdr:cNvPr id="702" name="直線コネクタ 701"/>
        <xdr:cNvCxnSpPr/>
      </xdr:nvCxnSpPr>
      <xdr:spPr>
        <a:xfrm flipV="1">
          <a:off x="13703300" y="15815170"/>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703" name="フローチャート: 判断 702"/>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4" name="テキスト ボックス 703"/>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52566</xdr:rowOff>
    </xdr:from>
    <xdr:to>
      <xdr:col>71</xdr:col>
      <xdr:colOff>177800</xdr:colOff>
      <xdr:row>92</xdr:row>
      <xdr:rowOff>103149</xdr:rowOff>
    </xdr:to>
    <xdr:cxnSp macro="">
      <xdr:nvCxnSpPr>
        <xdr:cNvPr id="705" name="直線コネクタ 704"/>
        <xdr:cNvCxnSpPr/>
      </xdr:nvCxnSpPr>
      <xdr:spPr>
        <a:xfrm flipV="1">
          <a:off x="12814300" y="15825966"/>
          <a:ext cx="889000" cy="5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6" name="フローチャート: 判断 705"/>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82275</xdr:rowOff>
    </xdr:from>
    <xdr:ext cx="534377" cy="259045"/>
    <xdr:sp macro="" textlink="">
      <xdr:nvSpPr>
        <xdr:cNvPr id="707" name="テキスト ボックス 706"/>
        <xdr:cNvSpPr txBox="1"/>
      </xdr:nvSpPr>
      <xdr:spPr>
        <a:xfrm>
          <a:off x="13436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8" name="フローチャート: 判断 707"/>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75607</xdr:rowOff>
    </xdr:from>
    <xdr:ext cx="534377" cy="259045"/>
    <xdr:sp macro="" textlink="">
      <xdr:nvSpPr>
        <xdr:cNvPr id="709" name="テキスト ボックス 708"/>
        <xdr:cNvSpPr txBox="1"/>
      </xdr:nvSpPr>
      <xdr:spPr>
        <a:xfrm>
          <a:off x="12547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144094</xdr:rowOff>
    </xdr:from>
    <xdr:to>
      <xdr:col>85</xdr:col>
      <xdr:colOff>177800</xdr:colOff>
      <xdr:row>92</xdr:row>
      <xdr:rowOff>74244</xdr:rowOff>
    </xdr:to>
    <xdr:sp macro="" textlink="">
      <xdr:nvSpPr>
        <xdr:cNvPr id="715" name="楕円 714"/>
        <xdr:cNvSpPr/>
      </xdr:nvSpPr>
      <xdr:spPr>
        <a:xfrm>
          <a:off x="16268700" y="157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166971</xdr:rowOff>
    </xdr:from>
    <xdr:ext cx="534377" cy="259045"/>
    <xdr:sp macro="" textlink="">
      <xdr:nvSpPr>
        <xdr:cNvPr id="716" name="公債費該当値テキスト"/>
        <xdr:cNvSpPr txBox="1"/>
      </xdr:nvSpPr>
      <xdr:spPr>
        <a:xfrm>
          <a:off x="16370300" y="155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170066</xdr:rowOff>
    </xdr:from>
    <xdr:to>
      <xdr:col>81</xdr:col>
      <xdr:colOff>101600</xdr:colOff>
      <xdr:row>92</xdr:row>
      <xdr:rowOff>100216</xdr:rowOff>
    </xdr:to>
    <xdr:sp macro="" textlink="">
      <xdr:nvSpPr>
        <xdr:cNvPr id="717" name="楕円 716"/>
        <xdr:cNvSpPr/>
      </xdr:nvSpPr>
      <xdr:spPr>
        <a:xfrm>
          <a:off x="15430500" y="157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116743</xdr:rowOff>
    </xdr:from>
    <xdr:ext cx="534377" cy="259045"/>
    <xdr:sp macro="" textlink="">
      <xdr:nvSpPr>
        <xdr:cNvPr id="718" name="テキスト ボックス 717"/>
        <xdr:cNvSpPr txBox="1"/>
      </xdr:nvSpPr>
      <xdr:spPr>
        <a:xfrm>
          <a:off x="15214111" y="155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162420</xdr:rowOff>
    </xdr:from>
    <xdr:to>
      <xdr:col>76</xdr:col>
      <xdr:colOff>165100</xdr:colOff>
      <xdr:row>92</xdr:row>
      <xdr:rowOff>92570</xdr:rowOff>
    </xdr:to>
    <xdr:sp macro="" textlink="">
      <xdr:nvSpPr>
        <xdr:cNvPr id="719" name="楕円 718"/>
        <xdr:cNvSpPr/>
      </xdr:nvSpPr>
      <xdr:spPr>
        <a:xfrm>
          <a:off x="14541500" y="157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109097</xdr:rowOff>
    </xdr:from>
    <xdr:ext cx="534377" cy="259045"/>
    <xdr:sp macro="" textlink="">
      <xdr:nvSpPr>
        <xdr:cNvPr id="720" name="テキスト ボックス 719"/>
        <xdr:cNvSpPr txBox="1"/>
      </xdr:nvSpPr>
      <xdr:spPr>
        <a:xfrm>
          <a:off x="14325111" y="155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1766</xdr:rowOff>
    </xdr:from>
    <xdr:to>
      <xdr:col>72</xdr:col>
      <xdr:colOff>38100</xdr:colOff>
      <xdr:row>92</xdr:row>
      <xdr:rowOff>103366</xdr:rowOff>
    </xdr:to>
    <xdr:sp macro="" textlink="">
      <xdr:nvSpPr>
        <xdr:cNvPr id="721" name="楕円 720"/>
        <xdr:cNvSpPr/>
      </xdr:nvSpPr>
      <xdr:spPr>
        <a:xfrm>
          <a:off x="13652500" y="157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119893</xdr:rowOff>
    </xdr:from>
    <xdr:ext cx="534377" cy="259045"/>
    <xdr:sp macro="" textlink="">
      <xdr:nvSpPr>
        <xdr:cNvPr id="722" name="テキスト ボックス 721"/>
        <xdr:cNvSpPr txBox="1"/>
      </xdr:nvSpPr>
      <xdr:spPr>
        <a:xfrm>
          <a:off x="13436111" y="155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52349</xdr:rowOff>
    </xdr:from>
    <xdr:to>
      <xdr:col>67</xdr:col>
      <xdr:colOff>101600</xdr:colOff>
      <xdr:row>92</xdr:row>
      <xdr:rowOff>153949</xdr:rowOff>
    </xdr:to>
    <xdr:sp macro="" textlink="">
      <xdr:nvSpPr>
        <xdr:cNvPr id="723" name="楕円 722"/>
        <xdr:cNvSpPr/>
      </xdr:nvSpPr>
      <xdr:spPr>
        <a:xfrm>
          <a:off x="12763500" y="158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170476</xdr:rowOff>
    </xdr:from>
    <xdr:ext cx="534377" cy="259045"/>
    <xdr:sp macro="" textlink="">
      <xdr:nvSpPr>
        <xdr:cNvPr id="724" name="テキスト ボックス 723"/>
        <xdr:cNvSpPr txBox="1"/>
      </xdr:nvSpPr>
      <xdr:spPr>
        <a:xfrm>
          <a:off x="12547111" y="156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6" name="直線コネクタ 745"/>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7"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9"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50" name="直線コネクタ 749"/>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136728</xdr:rowOff>
    </xdr:from>
    <xdr:to>
      <xdr:col>116</xdr:col>
      <xdr:colOff>63500</xdr:colOff>
      <xdr:row>38</xdr:row>
      <xdr:rowOff>139700</xdr:rowOff>
    </xdr:to>
    <xdr:cxnSp macro="">
      <xdr:nvCxnSpPr>
        <xdr:cNvPr id="751" name="直線コネクタ 750"/>
        <xdr:cNvCxnSpPr/>
      </xdr:nvCxnSpPr>
      <xdr:spPr>
        <a:xfrm flipV="1">
          <a:off x="21323300" y="665182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52"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53" name="フローチャート: 判断 752"/>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5" name="フローチャート: 判断 754"/>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6" name="テキスト ボックス 755"/>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8" name="フローチャート: 判断 757"/>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9" name="テキスト ボックス 758"/>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61" name="フローチャート: 判断 760"/>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62" name="テキスト ボックス 761"/>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63" name="フローチャート: 判断 762"/>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4" name="テキスト ボックス 763"/>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85928</xdr:rowOff>
    </xdr:from>
    <xdr:to>
      <xdr:col>116</xdr:col>
      <xdr:colOff>114300</xdr:colOff>
      <xdr:row>39</xdr:row>
      <xdr:rowOff>16078</xdr:rowOff>
    </xdr:to>
    <xdr:sp macro="" textlink="">
      <xdr:nvSpPr>
        <xdr:cNvPr id="770" name="楕円 769"/>
        <xdr:cNvSpPr/>
      </xdr:nvSpPr>
      <xdr:spPr>
        <a:xfrm>
          <a:off x="22110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313932" cy="259045"/>
    <xdr:sp macro="" textlink="">
      <xdr:nvSpPr>
        <xdr:cNvPr id="771" name="諸支出金該当値テキスト"/>
        <xdr:cNvSpPr txBox="1"/>
      </xdr:nvSpPr>
      <xdr:spPr>
        <a:xfrm>
          <a:off x="22212300" y="65570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3" name="テキスト ボックス 792"/>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5" name="テキスト ボックス 794"/>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9" name="直線コネクタ 798"/>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800"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802"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803" name="直線コネクタ 802"/>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5"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6" name="フローチャート: 判断 805"/>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8" name="フローチャート: 判断 807"/>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9" name="テキスト ボックス 808"/>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4" name="フローチャート: 判断 813"/>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5" name="テキスト ボックス 814"/>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6" name="フローチャート: 判断 815"/>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7" name="テキスト ボックス 816"/>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4"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6" name="テキスト ボックス 82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30" name="テキスト ボックス 82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31,238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円で、類似団体と比較して一人当たりコストが高い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中小企業向けの制度融資に係る預託金が多いためである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、貸付残高が減少傾向にあるため今後も減少で推移する見込みである。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55,919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円で、類似団体と比較して一人当たりコストが高い状況となっている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月に発生した駅北大火にかかる災害廃棄物処理費の臨時的な支出があったことや、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ごみ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処理施設の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運転管理費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が増加したことが要因である。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年度には次期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ごみ処理施設施設の整備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が完了する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一人当たりコストが今までで最も高くなるが、その後は減少していく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95,106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円で、類似団体と比較して一人当たりコストが高い状況となっている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月に発生した駅北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大火にかかる復旧復興事業に着手したことによるものである。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32,345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円で、類似団体と比較して一人当たりコストが高い状況となっている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国の制度である緊急防災・減災事業の事業期間が限られ、防災行政無線や救急無線のデジタル整備を平成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年度から継続実施したため、普通建設事業費が増加したことが要因である。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財政調整基金残高と実質収支額の計は、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2,930,267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千円で、前年度の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3,304,907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374,640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千円の減少となり、実質単年度収支は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374,314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千円の赤字となった。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主な要因は平成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月に発生した駅北大火の復旧復興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や大雨災害による災害復旧、大雪による除排雪経費の増によるもの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6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今後も、大規模事業が控えていることや自然災害に備え、基金積立や歳出抑制等に努め、緊急時の歳出の増加に対応できるよう、健全な財政運営を図っていく。</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ての会計が黒字決算となっているため、連結実質赤字は発生していない。しかし、国民健康保険診療所特別会計、公共下水道事業特別会計、集落排水・浄化槽事業特別会計、簡易水道事業特別会計については、一般会計からの基準外繰出金により、黒字を確保し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使用料の見直し及び受益者負担の徹底により、一般会計からの基準外繰出金を削減し、各会計の安定した財政運営を図る。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29822448</v>
      </c>
      <c r="BO4" s="441"/>
      <c r="BP4" s="441"/>
      <c r="BQ4" s="441"/>
      <c r="BR4" s="441"/>
      <c r="BS4" s="441"/>
      <c r="BT4" s="441"/>
      <c r="BU4" s="442"/>
      <c r="BV4" s="440">
        <v>29591946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7.4</v>
      </c>
      <c r="CU4" s="622"/>
      <c r="CV4" s="622"/>
      <c r="CW4" s="622"/>
      <c r="CX4" s="622"/>
      <c r="CY4" s="622"/>
      <c r="CZ4" s="622"/>
      <c r="DA4" s="623"/>
      <c r="DB4" s="621">
        <v>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28229133</v>
      </c>
      <c r="BO5" s="446"/>
      <c r="BP5" s="446"/>
      <c r="BQ5" s="446"/>
      <c r="BR5" s="446"/>
      <c r="BS5" s="446"/>
      <c r="BT5" s="446"/>
      <c r="BU5" s="447"/>
      <c r="BV5" s="445">
        <v>27684887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95.7</v>
      </c>
      <c r="CU5" s="416"/>
      <c r="CV5" s="416"/>
      <c r="CW5" s="416"/>
      <c r="CX5" s="416"/>
      <c r="CY5" s="416"/>
      <c r="CZ5" s="416"/>
      <c r="DA5" s="417"/>
      <c r="DB5" s="415">
        <v>95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1593315</v>
      </c>
      <c r="BO6" s="446"/>
      <c r="BP6" s="446"/>
      <c r="BQ6" s="446"/>
      <c r="BR6" s="446"/>
      <c r="BS6" s="446"/>
      <c r="BT6" s="446"/>
      <c r="BU6" s="447"/>
      <c r="BV6" s="445">
        <v>1907059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100.6</v>
      </c>
      <c r="CU6" s="596"/>
      <c r="CV6" s="596"/>
      <c r="CW6" s="596"/>
      <c r="CX6" s="596"/>
      <c r="CY6" s="596"/>
      <c r="CZ6" s="596"/>
      <c r="DA6" s="597"/>
      <c r="DB6" s="595">
        <v>99.7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387715</v>
      </c>
      <c r="BO7" s="446"/>
      <c r="BP7" s="446"/>
      <c r="BQ7" s="446"/>
      <c r="BR7" s="446"/>
      <c r="BS7" s="446"/>
      <c r="BT7" s="446"/>
      <c r="BU7" s="447"/>
      <c r="BV7" s="445">
        <v>426703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16210884</v>
      </c>
      <c r="CU7" s="446"/>
      <c r="CV7" s="446"/>
      <c r="CW7" s="446"/>
      <c r="CX7" s="446"/>
      <c r="CY7" s="446"/>
      <c r="CZ7" s="446"/>
      <c r="DA7" s="447"/>
      <c r="DB7" s="445">
        <v>16444649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1205600</v>
      </c>
      <c r="BO8" s="446"/>
      <c r="BP8" s="446"/>
      <c r="BQ8" s="446"/>
      <c r="BR8" s="446"/>
      <c r="BS8" s="446"/>
      <c r="BT8" s="446"/>
      <c r="BU8" s="447"/>
      <c r="BV8" s="445">
        <v>1480356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0.45</v>
      </c>
      <c r="CU8" s="559"/>
      <c r="CV8" s="559"/>
      <c r="CW8" s="559"/>
      <c r="CX8" s="559"/>
      <c r="CY8" s="559"/>
      <c r="CZ8" s="559"/>
      <c r="DA8" s="560"/>
      <c r="DB8" s="558">
        <v>0.44</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44162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99</v>
      </c>
      <c r="AV9" s="503"/>
      <c r="AW9" s="503"/>
      <c r="AX9" s="503"/>
      <c r="AY9" s="425" t="s">
        <v>110</v>
      </c>
      <c r="AZ9" s="426"/>
      <c r="BA9" s="426"/>
      <c r="BB9" s="426"/>
      <c r="BC9" s="426"/>
      <c r="BD9" s="426"/>
      <c r="BE9" s="426"/>
      <c r="BF9" s="426"/>
      <c r="BG9" s="426"/>
      <c r="BH9" s="426"/>
      <c r="BI9" s="426"/>
      <c r="BJ9" s="426"/>
      <c r="BK9" s="426"/>
      <c r="BL9" s="426"/>
      <c r="BM9" s="427"/>
      <c r="BN9" s="445">
        <v>-274756</v>
      </c>
      <c r="BO9" s="446"/>
      <c r="BP9" s="446"/>
      <c r="BQ9" s="446"/>
      <c r="BR9" s="446"/>
      <c r="BS9" s="446"/>
      <c r="BT9" s="446"/>
      <c r="BU9" s="447"/>
      <c r="BV9" s="445">
        <v>-291505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19.8</v>
      </c>
      <c r="CU9" s="416"/>
      <c r="CV9" s="416"/>
      <c r="CW9" s="416"/>
      <c r="CX9" s="416"/>
      <c r="CY9" s="416"/>
      <c r="CZ9" s="416"/>
      <c r="DA9" s="417"/>
      <c r="DB9" s="415">
        <v>19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47702</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300116</v>
      </c>
      <c r="BO10" s="446"/>
      <c r="BP10" s="446"/>
      <c r="BQ10" s="446"/>
      <c r="BR10" s="446"/>
      <c r="BS10" s="446"/>
      <c r="BT10" s="446"/>
      <c r="BU10" s="447"/>
      <c r="BV10" s="445">
        <v>100172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326</v>
      </c>
      <c r="BO11" s="446"/>
      <c r="BP11" s="446"/>
      <c r="BQ11" s="446"/>
      <c r="BR11" s="446"/>
      <c r="BS11" s="446"/>
      <c r="BT11" s="446"/>
      <c r="BU11" s="447"/>
      <c r="BV11" s="445">
        <v>352</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43678</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400000</v>
      </c>
      <c r="BO12" s="446"/>
      <c r="BP12" s="446"/>
      <c r="BQ12" s="446"/>
      <c r="BR12" s="446"/>
      <c r="BS12" s="446"/>
      <c r="BT12" s="446"/>
      <c r="BU12" s="447"/>
      <c r="BV12" s="445">
        <v>200000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43356</v>
      </c>
      <c r="S13" s="549"/>
      <c r="T13" s="549"/>
      <c r="U13" s="549"/>
      <c r="V13" s="550"/>
      <c r="W13" s="536" t="s">
        <v>135</v>
      </c>
      <c r="X13" s="458"/>
      <c r="Y13" s="458"/>
      <c r="Z13" s="458"/>
      <c r="AA13" s="458"/>
      <c r="AB13" s="459"/>
      <c r="AC13" s="421">
        <v>1269</v>
      </c>
      <c r="AD13" s="422"/>
      <c r="AE13" s="422"/>
      <c r="AF13" s="422"/>
      <c r="AG13" s="423"/>
      <c r="AH13" s="421">
        <v>1474</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-374314</v>
      </c>
      <c r="BO13" s="446"/>
      <c r="BP13" s="446"/>
      <c r="BQ13" s="446"/>
      <c r="BR13" s="446"/>
      <c r="BS13" s="446"/>
      <c r="BT13" s="446"/>
      <c r="BU13" s="447"/>
      <c r="BV13" s="445">
        <v>-390981</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12.8</v>
      </c>
      <c r="CU13" s="416"/>
      <c r="CV13" s="416"/>
      <c r="CW13" s="416"/>
      <c r="CX13" s="416"/>
      <c r="CY13" s="416"/>
      <c r="CZ13" s="416"/>
      <c r="DA13" s="417"/>
      <c r="DB13" s="415">
        <v>12.9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44418</v>
      </c>
      <c r="S14" s="549"/>
      <c r="T14" s="549"/>
      <c r="U14" s="549"/>
      <c r="V14" s="550"/>
      <c r="W14" s="551"/>
      <c r="X14" s="461"/>
      <c r="Y14" s="461"/>
      <c r="Z14" s="461"/>
      <c r="AA14" s="461"/>
      <c r="AB14" s="462"/>
      <c r="AC14" s="541">
        <v>5.9</v>
      </c>
      <c r="AD14" s="542"/>
      <c r="AE14" s="542"/>
      <c r="AF14" s="542"/>
      <c r="AG14" s="543"/>
      <c r="AH14" s="541">
        <v>6.4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90</v>
      </c>
      <c r="CU14" s="553"/>
      <c r="CV14" s="553"/>
      <c r="CW14" s="553"/>
      <c r="CX14" s="553"/>
      <c r="CY14" s="553"/>
      <c r="CZ14" s="553"/>
      <c r="DA14" s="554"/>
      <c r="DB14" s="552">
        <v>88.5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44101</v>
      </c>
      <c r="S15" s="549"/>
      <c r="T15" s="549"/>
      <c r="U15" s="549"/>
      <c r="V15" s="550"/>
      <c r="W15" s="536" t="s">
        <v>143</v>
      </c>
      <c r="X15" s="458"/>
      <c r="Y15" s="458"/>
      <c r="Z15" s="458"/>
      <c r="AA15" s="458"/>
      <c r="AB15" s="459"/>
      <c r="AC15" s="421">
        <v>7636</v>
      </c>
      <c r="AD15" s="422"/>
      <c r="AE15" s="422"/>
      <c r="AF15" s="422"/>
      <c r="AG15" s="423"/>
      <c r="AH15" s="421">
        <v>8691</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6153503</v>
      </c>
      <c r="BO15" s="441"/>
      <c r="BP15" s="441"/>
      <c r="BQ15" s="441"/>
      <c r="BR15" s="441"/>
      <c r="BS15" s="441"/>
      <c r="BT15" s="441"/>
      <c r="BU15" s="442"/>
      <c r="BV15" s="440">
        <v>6268584</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35.6</v>
      </c>
      <c r="AD16" s="542"/>
      <c r="AE16" s="542"/>
      <c r="AF16" s="542"/>
      <c r="AG16" s="543"/>
      <c r="AH16" s="541">
        <v>37.6</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13311622</v>
      </c>
      <c r="BO16" s="446"/>
      <c r="BP16" s="446"/>
      <c r="BQ16" s="446"/>
      <c r="BR16" s="446"/>
      <c r="BS16" s="446"/>
      <c r="BT16" s="446"/>
      <c r="BU16" s="447"/>
      <c r="BV16" s="445">
        <v>13346024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12529</v>
      </c>
      <c r="AD17" s="422"/>
      <c r="AE17" s="422"/>
      <c r="AF17" s="422"/>
      <c r="AG17" s="423"/>
      <c r="AH17" s="421">
        <v>12943</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7865062</v>
      </c>
      <c r="BO17" s="446"/>
      <c r="BP17" s="446"/>
      <c r="BQ17" s="446"/>
      <c r="BR17" s="446"/>
      <c r="BS17" s="446"/>
      <c r="BT17" s="446"/>
      <c r="BU17" s="447"/>
      <c r="BV17" s="445">
        <v>8007611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746.24</v>
      </c>
      <c r="M18" s="510"/>
      <c r="N18" s="510"/>
      <c r="O18" s="510"/>
      <c r="P18" s="510"/>
      <c r="Q18" s="510"/>
      <c r="R18" s="511"/>
      <c r="S18" s="511"/>
      <c r="T18" s="511"/>
      <c r="U18" s="511"/>
      <c r="V18" s="512"/>
      <c r="W18" s="526"/>
      <c r="X18" s="527"/>
      <c r="Y18" s="527"/>
      <c r="Z18" s="527"/>
      <c r="AA18" s="527"/>
      <c r="AB18" s="537"/>
      <c r="AC18" s="409">
        <v>58.5</v>
      </c>
      <c r="AD18" s="410"/>
      <c r="AE18" s="410"/>
      <c r="AF18" s="410"/>
      <c r="AG18" s="513"/>
      <c r="AH18" s="409">
        <v>56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15817367</v>
      </c>
      <c r="BO18" s="446"/>
      <c r="BP18" s="446"/>
      <c r="BQ18" s="446"/>
      <c r="BR18" s="446"/>
      <c r="BS18" s="446"/>
      <c r="BT18" s="446"/>
      <c r="BU18" s="447"/>
      <c r="BV18" s="445">
        <v>15564517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59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20674783</v>
      </c>
      <c r="BO19" s="446"/>
      <c r="BP19" s="446"/>
      <c r="BQ19" s="446"/>
      <c r="BR19" s="446"/>
      <c r="BS19" s="446"/>
      <c r="BT19" s="446"/>
      <c r="BU19" s="447"/>
      <c r="BV19" s="445">
        <v>21253043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16699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39709743</v>
      </c>
      <c r="BO23" s="446"/>
      <c r="BP23" s="446"/>
      <c r="BQ23" s="446"/>
      <c r="BR23" s="446"/>
      <c r="BS23" s="446"/>
      <c r="BT23" s="446"/>
      <c r="BU23" s="447"/>
      <c r="BV23" s="445">
        <v>40473109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8120</v>
      </c>
      <c r="R24" s="422"/>
      <c r="S24" s="422"/>
      <c r="T24" s="422"/>
      <c r="U24" s="422"/>
      <c r="V24" s="423"/>
      <c r="W24" s="487"/>
      <c r="X24" s="478"/>
      <c r="Y24" s="479"/>
      <c r="Z24" s="418" t="s">
        <v>167</v>
      </c>
      <c r="AA24" s="419"/>
      <c r="AB24" s="419"/>
      <c r="AC24" s="419"/>
      <c r="AD24" s="419"/>
      <c r="AE24" s="419"/>
      <c r="AF24" s="419"/>
      <c r="AG24" s="420"/>
      <c r="AH24" s="421">
        <v>462</v>
      </c>
      <c r="AI24" s="422"/>
      <c r="AJ24" s="422"/>
      <c r="AK24" s="422"/>
      <c r="AL24" s="423"/>
      <c r="AM24" s="421">
        <v>1428042</v>
      </c>
      <c r="AN24" s="422"/>
      <c r="AO24" s="422"/>
      <c r="AP24" s="422"/>
      <c r="AQ24" s="422"/>
      <c r="AR24" s="423"/>
      <c r="AS24" s="421">
        <v>3091</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31108361</v>
      </c>
      <c r="BO24" s="446"/>
      <c r="BP24" s="446"/>
      <c r="BQ24" s="446"/>
      <c r="BR24" s="446"/>
      <c r="BS24" s="446"/>
      <c r="BT24" s="446"/>
      <c r="BU24" s="447"/>
      <c r="BV24" s="445">
        <v>30959833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2</v>
      </c>
      <c r="M25" s="422"/>
      <c r="N25" s="422"/>
      <c r="O25" s="422"/>
      <c r="P25" s="423"/>
      <c r="Q25" s="421">
        <v>6241</v>
      </c>
      <c r="R25" s="422"/>
      <c r="S25" s="422"/>
      <c r="T25" s="422"/>
      <c r="U25" s="422"/>
      <c r="V25" s="423"/>
      <c r="W25" s="487"/>
      <c r="X25" s="478"/>
      <c r="Y25" s="479"/>
      <c r="Z25" s="418" t="s">
        <v>170</v>
      </c>
      <c r="AA25" s="419"/>
      <c r="AB25" s="419"/>
      <c r="AC25" s="419"/>
      <c r="AD25" s="419"/>
      <c r="AE25" s="419"/>
      <c r="AF25" s="419"/>
      <c r="AG25" s="420"/>
      <c r="AH25" s="421">
        <v>87</v>
      </c>
      <c r="AI25" s="422"/>
      <c r="AJ25" s="422"/>
      <c r="AK25" s="422"/>
      <c r="AL25" s="423"/>
      <c r="AM25" s="421">
        <v>251604</v>
      </c>
      <c r="AN25" s="422"/>
      <c r="AO25" s="422"/>
      <c r="AP25" s="422"/>
      <c r="AQ25" s="422"/>
      <c r="AR25" s="423"/>
      <c r="AS25" s="421">
        <v>2892</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14994305</v>
      </c>
      <c r="BO25" s="441"/>
      <c r="BP25" s="441"/>
      <c r="BQ25" s="441"/>
      <c r="BR25" s="441"/>
      <c r="BS25" s="441"/>
      <c r="BT25" s="441"/>
      <c r="BU25" s="442"/>
      <c r="BV25" s="440">
        <v>17349113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5706</v>
      </c>
      <c r="R26" s="422"/>
      <c r="S26" s="422"/>
      <c r="T26" s="422"/>
      <c r="U26" s="422"/>
      <c r="V26" s="423"/>
      <c r="W26" s="487"/>
      <c r="X26" s="478"/>
      <c r="Y26" s="479"/>
      <c r="Z26" s="418" t="s">
        <v>173</v>
      </c>
      <c r="AA26" s="500"/>
      <c r="AB26" s="500"/>
      <c r="AC26" s="500"/>
      <c r="AD26" s="500"/>
      <c r="AE26" s="500"/>
      <c r="AF26" s="500"/>
      <c r="AG26" s="501"/>
      <c r="AH26" s="421">
        <v>18</v>
      </c>
      <c r="AI26" s="422"/>
      <c r="AJ26" s="422"/>
      <c r="AK26" s="422"/>
      <c r="AL26" s="423"/>
      <c r="AM26" s="421">
        <v>54234</v>
      </c>
      <c r="AN26" s="422"/>
      <c r="AO26" s="422"/>
      <c r="AP26" s="422"/>
      <c r="AQ26" s="422"/>
      <c r="AR26" s="423"/>
      <c r="AS26" s="421">
        <v>3013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175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3760</v>
      </c>
      <c r="R27" s="422"/>
      <c r="S27" s="422"/>
      <c r="T27" s="422"/>
      <c r="U27" s="422"/>
      <c r="V27" s="423"/>
      <c r="W27" s="487"/>
      <c r="X27" s="478"/>
      <c r="Y27" s="479"/>
      <c r="Z27" s="418" t="s">
        <v>177</v>
      </c>
      <c r="AA27" s="419"/>
      <c r="AB27" s="419"/>
      <c r="AC27" s="419"/>
      <c r="AD27" s="419"/>
      <c r="AE27" s="419"/>
      <c r="AF27" s="419"/>
      <c r="AG27" s="420"/>
      <c r="AH27" s="421">
        <v>12</v>
      </c>
      <c r="AI27" s="422"/>
      <c r="AJ27" s="422"/>
      <c r="AK27" s="422"/>
      <c r="AL27" s="423"/>
      <c r="AM27" s="421">
        <v>39852</v>
      </c>
      <c r="AN27" s="422"/>
      <c r="AO27" s="422"/>
      <c r="AP27" s="422"/>
      <c r="AQ27" s="422"/>
      <c r="AR27" s="423"/>
      <c r="AS27" s="421">
        <v>3321</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900000</v>
      </c>
      <c r="BO27" s="449"/>
      <c r="BP27" s="449"/>
      <c r="BQ27" s="449"/>
      <c r="BR27" s="449"/>
      <c r="BS27" s="449"/>
      <c r="BT27" s="449"/>
      <c r="BU27" s="450"/>
      <c r="BV27" s="448">
        <v>700000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3100</v>
      </c>
      <c r="R28" s="422"/>
      <c r="S28" s="422"/>
      <c r="T28" s="422"/>
      <c r="U28" s="422"/>
      <c r="V28" s="423"/>
      <c r="W28" s="487"/>
      <c r="X28" s="478"/>
      <c r="Y28" s="479"/>
      <c r="Z28" s="418" t="s">
        <v>180</v>
      </c>
      <c r="AA28" s="419"/>
      <c r="AB28" s="419"/>
      <c r="AC28" s="419"/>
      <c r="AD28" s="419"/>
      <c r="AE28" s="419"/>
      <c r="AF28" s="419"/>
      <c r="AG28" s="420"/>
      <c r="AH28" s="421">
        <v>5</v>
      </c>
      <c r="AI28" s="422"/>
      <c r="AJ28" s="422"/>
      <c r="AK28" s="422"/>
      <c r="AL28" s="423"/>
      <c r="AM28" s="421">
        <v>11005</v>
      </c>
      <c r="AN28" s="422"/>
      <c r="AO28" s="422"/>
      <c r="AP28" s="422"/>
      <c r="AQ28" s="422"/>
      <c r="AR28" s="423"/>
      <c r="AS28" s="421">
        <v>2201</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1724667</v>
      </c>
      <c r="BO28" s="441"/>
      <c r="BP28" s="441"/>
      <c r="BQ28" s="441"/>
      <c r="BR28" s="441"/>
      <c r="BS28" s="441"/>
      <c r="BT28" s="441"/>
      <c r="BU28" s="442"/>
      <c r="BV28" s="440">
        <v>1824551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18</v>
      </c>
      <c r="M29" s="422"/>
      <c r="N29" s="422"/>
      <c r="O29" s="422"/>
      <c r="P29" s="423"/>
      <c r="Q29" s="421">
        <v>2904</v>
      </c>
      <c r="R29" s="422"/>
      <c r="S29" s="422"/>
      <c r="T29" s="422"/>
      <c r="U29" s="422"/>
      <c r="V29" s="423"/>
      <c r="W29" s="488"/>
      <c r="X29" s="489"/>
      <c r="Y29" s="490"/>
      <c r="Z29" s="418" t="s">
        <v>183</v>
      </c>
      <c r="AA29" s="419"/>
      <c r="AB29" s="419"/>
      <c r="AC29" s="419"/>
      <c r="AD29" s="419"/>
      <c r="AE29" s="419"/>
      <c r="AF29" s="419"/>
      <c r="AG29" s="420"/>
      <c r="AH29" s="421">
        <v>479</v>
      </c>
      <c r="AI29" s="422"/>
      <c r="AJ29" s="422"/>
      <c r="AK29" s="422"/>
      <c r="AL29" s="423"/>
      <c r="AM29" s="421">
        <v>1478899</v>
      </c>
      <c r="AN29" s="422"/>
      <c r="AO29" s="422"/>
      <c r="AP29" s="422"/>
      <c r="AQ29" s="422"/>
      <c r="AR29" s="423"/>
      <c r="AS29" s="421">
        <v>3087</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1391215</v>
      </c>
      <c r="BO29" s="446"/>
      <c r="BP29" s="446"/>
      <c r="BQ29" s="446"/>
      <c r="BR29" s="446"/>
      <c r="BS29" s="446"/>
      <c r="BT29" s="446"/>
      <c r="BU29" s="447"/>
      <c r="BV29" s="445">
        <v>1391114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93.4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5165016</v>
      </c>
      <c r="BO30" s="449"/>
      <c r="BP30" s="449"/>
      <c r="BQ30" s="449"/>
      <c r="BR30" s="449"/>
      <c r="BS30" s="449"/>
      <c r="BT30" s="449"/>
      <c r="BU30" s="450"/>
      <c r="BV30" s="448">
        <v>5416798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新潟県市町村総合事務組合（一般会計)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糸魚川タウンセンター株式会社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有線テレビ事業特別会計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国民健康保険診療所特別会計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ガス事業会計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新潟県市町村総合事務組合
（職員退職手当支給事業特別会計）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株式会社能生町観光物産センター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学校給食特別会計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IF('各会計、関係団体の財政状況及び健全化判断比率'!B36="","",'各会計、関係団体の財政状況及び健全化判断比率'!B36)</f>
        <v>集落排水・浄化槽事業特別会計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新潟県市町村総合事務組合
（消防団員等公務災害補償事業特別会計）</v>
      </c>
      <c r="BZ36" s="403"/>
      <c r="CA36" s="403"/>
      <c r="CB36" s="403"/>
      <c r="CC36" s="403"/>
      <c r="CD36" s="403"/>
      <c r="CE36" s="403"/>
      <c r="CF36" s="403"/>
      <c r="CG36" s="403"/>
      <c r="CH36" s="403"/>
      <c r="CI36" s="403"/>
      <c r="CJ36" s="403"/>
      <c r="CK36" s="403"/>
      <c r="CL36" s="403"/>
      <c r="CM36" s="403"/>
      <c r="CN36" s="193"/>
      <c r="CO36" s="404">
        <f t="shared" si="3"/>
        <v>24</v>
      </c>
      <c r="CP36" s="404"/>
      <c r="CQ36" s="403" t="str">
        <f>IF('各会計、関係団体の財政状況及び健全化判断比率'!BS9="","",'各会計、関係団体の財政状況及び健全化判断比率'!BS9)</f>
        <v>火打山麓振興株式会社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新潟県市町村総合事務組合
（消防賞じゅつ金支給事業特別会計）</v>
      </c>
      <c r="BZ37" s="403"/>
      <c r="CA37" s="403"/>
      <c r="CB37" s="403"/>
      <c r="CC37" s="403"/>
      <c r="CD37" s="403"/>
      <c r="CE37" s="403"/>
      <c r="CF37" s="403"/>
      <c r="CG37" s="403"/>
      <c r="CH37" s="403"/>
      <c r="CI37" s="403"/>
      <c r="CJ37" s="403"/>
      <c r="CK37" s="403"/>
      <c r="CL37" s="403"/>
      <c r="CM37" s="403"/>
      <c r="CN37" s="193"/>
      <c r="CO37" s="404">
        <f t="shared" si="3"/>
        <v>25</v>
      </c>
      <c r="CP37" s="404"/>
      <c r="CQ37" s="403" t="str">
        <f>IF('各会計、関係団体の財政状況及び健全化判断比率'!BS10="","",'各会計、関係団体の財政状況及び健全化判断比率'!BS10)</f>
        <v>糸魚川市土地開発公社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新潟県市町村総合事務組合
（非常勤職員公務災害補償等特別会計）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新潟県市町村総合事務組合
（交通災害共済事業特別会計）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新潟県後期高齢者医療広域連合（一般会計）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新潟県後期高齢者医療広域連合
（後期高齢者医療特別会計）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上越広域伝染病院組合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mASij7O7+89giGlomdPUX6Mu7C6+kQoatWfwrcBRGvERzWumkRbDfqcM8Bir1ThRqeSWlLW7239BAjLeYwtKA==" saltValue="5rvwE4pO0JL9zmdtfMIm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24" t="s">
        <v>577</v>
      </c>
      <c r="D34" s="1224"/>
      <c r="E34" s="1225"/>
      <c r="F34" s="32">
        <v>9.36</v>
      </c>
      <c r="G34" s="33">
        <v>8.48</v>
      </c>
      <c r="H34" s="33">
        <v>10.58</v>
      </c>
      <c r="I34" s="33">
        <v>8.9600000000000009</v>
      </c>
      <c r="J34" s="34">
        <v>7.4</v>
      </c>
      <c r="K34" s="22"/>
      <c r="L34" s="22"/>
      <c r="M34" s="22"/>
      <c r="N34" s="22"/>
      <c r="O34" s="22"/>
      <c r="P34" s="22"/>
    </row>
    <row r="35" spans="1:16" ht="39" customHeight="1" x14ac:dyDescent="0.15">
      <c r="A35" s="22"/>
      <c r="B35" s="35"/>
      <c r="C35" s="1218" t="s">
        <v>578</v>
      </c>
      <c r="D35" s="1219"/>
      <c r="E35" s="1220"/>
      <c r="F35" s="36">
        <v>5.7</v>
      </c>
      <c r="G35" s="37">
        <v>6.12</v>
      </c>
      <c r="H35" s="37">
        <v>5.88</v>
      </c>
      <c r="I35" s="37">
        <v>7.13</v>
      </c>
      <c r="J35" s="38">
        <v>7.13</v>
      </c>
      <c r="K35" s="22"/>
      <c r="L35" s="22"/>
      <c r="M35" s="22"/>
      <c r="N35" s="22"/>
      <c r="O35" s="22"/>
      <c r="P35" s="22"/>
    </row>
    <row r="36" spans="1:16" ht="39" customHeight="1" x14ac:dyDescent="0.15">
      <c r="A36" s="22"/>
      <c r="B36" s="35"/>
      <c r="C36" s="1218" t="s">
        <v>579</v>
      </c>
      <c r="D36" s="1219"/>
      <c r="E36" s="1220"/>
      <c r="F36" s="36">
        <v>3.38</v>
      </c>
      <c r="G36" s="37">
        <v>3.82</v>
      </c>
      <c r="H36" s="37">
        <v>3.72</v>
      </c>
      <c r="I36" s="37">
        <v>3.73</v>
      </c>
      <c r="J36" s="38">
        <v>3.55</v>
      </c>
      <c r="K36" s="22"/>
      <c r="L36" s="22"/>
      <c r="M36" s="22"/>
      <c r="N36" s="22"/>
      <c r="O36" s="22"/>
      <c r="P36" s="22"/>
    </row>
    <row r="37" spans="1:16" ht="39" customHeight="1" x14ac:dyDescent="0.15">
      <c r="A37" s="22"/>
      <c r="B37" s="35"/>
      <c r="C37" s="1218" t="s">
        <v>580</v>
      </c>
      <c r="D37" s="1219"/>
      <c r="E37" s="1220"/>
      <c r="F37" s="36">
        <v>0.15</v>
      </c>
      <c r="G37" s="37">
        <v>0.41</v>
      </c>
      <c r="H37" s="37">
        <v>0.78</v>
      </c>
      <c r="I37" s="37">
        <v>1.86</v>
      </c>
      <c r="J37" s="38">
        <v>3.23</v>
      </c>
      <c r="K37" s="22"/>
      <c r="L37" s="22"/>
      <c r="M37" s="22"/>
      <c r="N37" s="22"/>
      <c r="O37" s="22"/>
      <c r="P37" s="22"/>
    </row>
    <row r="38" spans="1:16" ht="39" customHeight="1" x14ac:dyDescent="0.15">
      <c r="A38" s="22"/>
      <c r="B38" s="35"/>
      <c r="C38" s="1218" t="s">
        <v>581</v>
      </c>
      <c r="D38" s="1219"/>
      <c r="E38" s="1220"/>
      <c r="F38" s="36">
        <v>0</v>
      </c>
      <c r="G38" s="37">
        <v>0</v>
      </c>
      <c r="H38" s="37">
        <v>0</v>
      </c>
      <c r="I38" s="37">
        <v>0</v>
      </c>
      <c r="J38" s="38">
        <v>3</v>
      </c>
      <c r="K38" s="22"/>
      <c r="L38" s="22"/>
      <c r="M38" s="22"/>
      <c r="N38" s="22"/>
      <c r="O38" s="22"/>
      <c r="P38" s="22"/>
    </row>
    <row r="39" spans="1:16" ht="39" customHeight="1" x14ac:dyDescent="0.15">
      <c r="A39" s="22"/>
      <c r="B39" s="35"/>
      <c r="C39" s="1218" t="s">
        <v>582</v>
      </c>
      <c r="D39" s="1219"/>
      <c r="E39" s="1220"/>
      <c r="F39" s="36">
        <v>1.3</v>
      </c>
      <c r="G39" s="37">
        <v>1.94</v>
      </c>
      <c r="H39" s="37">
        <v>1.58</v>
      </c>
      <c r="I39" s="37">
        <v>2.5299999999999998</v>
      </c>
      <c r="J39" s="38">
        <v>1.01</v>
      </c>
      <c r="K39" s="22"/>
      <c r="L39" s="22"/>
      <c r="M39" s="22"/>
      <c r="N39" s="22"/>
      <c r="O39" s="22"/>
      <c r="P39" s="22"/>
    </row>
    <row r="40" spans="1:16" ht="39" customHeight="1" x14ac:dyDescent="0.15">
      <c r="A40" s="22"/>
      <c r="B40" s="35"/>
      <c r="C40" s="1218" t="s">
        <v>583</v>
      </c>
      <c r="D40" s="1219"/>
      <c r="E40" s="1220"/>
      <c r="F40" s="36">
        <v>0.01</v>
      </c>
      <c r="G40" s="37">
        <v>0.01</v>
      </c>
      <c r="H40" s="37">
        <v>0.03</v>
      </c>
      <c r="I40" s="37">
        <v>0.02</v>
      </c>
      <c r="J40" s="38">
        <v>0.68</v>
      </c>
      <c r="K40" s="22"/>
      <c r="L40" s="22"/>
      <c r="M40" s="22"/>
      <c r="N40" s="22"/>
      <c r="O40" s="22"/>
      <c r="P40" s="22"/>
    </row>
    <row r="41" spans="1:16" ht="39" customHeight="1" x14ac:dyDescent="0.15">
      <c r="A41" s="22"/>
      <c r="B41" s="35"/>
      <c r="C41" s="1218" t="s">
        <v>584</v>
      </c>
      <c r="D41" s="1219"/>
      <c r="E41" s="1220"/>
      <c r="F41" s="36">
        <v>0</v>
      </c>
      <c r="G41" s="37">
        <v>0</v>
      </c>
      <c r="H41" s="37">
        <v>0</v>
      </c>
      <c r="I41" s="37">
        <v>0</v>
      </c>
      <c r="J41" s="38">
        <v>0.15</v>
      </c>
      <c r="K41" s="22"/>
      <c r="L41" s="22"/>
      <c r="M41" s="22"/>
      <c r="N41" s="22"/>
      <c r="O41" s="22"/>
      <c r="P41" s="22"/>
    </row>
    <row r="42" spans="1:16" ht="39" customHeight="1" x14ac:dyDescent="0.15">
      <c r="A42" s="22"/>
      <c r="B42" s="39"/>
      <c r="C42" s="1218" t="s">
        <v>585</v>
      </c>
      <c r="D42" s="1219"/>
      <c r="E42" s="1220"/>
      <c r="F42" s="36" t="s">
        <v>528</v>
      </c>
      <c r="G42" s="37" t="s">
        <v>528</v>
      </c>
      <c r="H42" s="37" t="s">
        <v>528</v>
      </c>
      <c r="I42" s="37" t="s">
        <v>528</v>
      </c>
      <c r="J42" s="38" t="s">
        <v>528</v>
      </c>
      <c r="K42" s="22"/>
      <c r="L42" s="22"/>
      <c r="M42" s="22"/>
      <c r="N42" s="22"/>
      <c r="O42" s="22"/>
      <c r="P42" s="22"/>
    </row>
    <row r="43" spans="1:16" ht="39" customHeight="1" thickBot="1" x14ac:dyDescent="0.2">
      <c r="A43" s="22"/>
      <c r="B43" s="40"/>
      <c r="C43" s="1221" t="s">
        <v>586</v>
      </c>
      <c r="D43" s="1222"/>
      <c r="E43" s="1223"/>
      <c r="F43" s="41">
        <v>0.16</v>
      </c>
      <c r="G43" s="42">
        <v>0.13</v>
      </c>
      <c r="H43" s="42">
        <v>0.11</v>
      </c>
      <c r="I43" s="42">
        <v>0.09</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T4JGCmLSSAQHVUOKCriUnUAYTCcamCRqJsor5TllIcFmXGryfgDh5ViZPuUMMbVx+eZFPIsghEv6YElyxSehA==" saltValue="ymWo9Gsdt+f2I2/g5N3L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4175</v>
      </c>
      <c r="L45" s="60">
        <v>4303</v>
      </c>
      <c r="M45" s="60">
        <v>4269</v>
      </c>
      <c r="N45" s="60">
        <v>4180</v>
      </c>
      <c r="O45" s="61">
        <v>4200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528</v>
      </c>
      <c r="L46" s="64" t="s">
        <v>528</v>
      </c>
      <c r="M46" s="64" t="s">
        <v>528</v>
      </c>
      <c r="N46" s="64" t="s">
        <v>528</v>
      </c>
      <c r="O46" s="65" t="s">
        <v>528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528</v>
      </c>
      <c r="L47" s="64" t="s">
        <v>528</v>
      </c>
      <c r="M47" s="64" t="s">
        <v>528</v>
      </c>
      <c r="N47" s="64" t="s">
        <v>528</v>
      </c>
      <c r="O47" s="65" t="s">
        <v>528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1362</v>
      </c>
      <c r="L48" s="64">
        <v>1421</v>
      </c>
      <c r="M48" s="64">
        <v>1286</v>
      </c>
      <c r="N48" s="64">
        <v>1490</v>
      </c>
      <c r="O48" s="65">
        <v>1333</v>
      </c>
      <c r="P48" s="48"/>
      <c r="Q48" s="48"/>
      <c r="R48" s="48"/>
      <c r="S48" s="48"/>
      <c r="T48" s="48"/>
      <c r="U48" s="48"/>
    </row>
    <row r="49" spans="1:21" ht="30.75" customHeight="1" x14ac:dyDescent="0.15">
      <c r="A49" s="48"/>
      <c r="B49" s="1236"/>
      <c r="C49" s="1237"/>
      <c r="D49" s="62"/>
      <c r="E49" s="1228" t="s">
        <v>16</v>
      </c>
      <c r="F49" s="1228"/>
      <c r="G49" s="1228"/>
      <c r="H49" s="1228"/>
      <c r="I49" s="1228"/>
      <c r="J49" s="1229"/>
      <c r="K49" s="63">
        <v>10</v>
      </c>
      <c r="L49" s="64">
        <v>10</v>
      </c>
      <c r="M49" s="64">
        <v>10</v>
      </c>
      <c r="N49" s="64">
        <v>10</v>
      </c>
      <c r="O49" s="65">
        <v>10</v>
      </c>
      <c r="P49" s="48"/>
      <c r="Q49" s="48"/>
      <c r="R49" s="48"/>
      <c r="S49" s="48"/>
      <c r="T49" s="48"/>
      <c r="U49" s="48"/>
    </row>
    <row r="50" spans="1:21" ht="30.75" customHeight="1" x14ac:dyDescent="0.15">
      <c r="A50" s="48"/>
      <c r="B50" s="1236"/>
      <c r="C50" s="1237"/>
      <c r="D50" s="62"/>
      <c r="E50" s="1228" t="s">
        <v>17</v>
      </c>
      <c r="F50" s="1228"/>
      <c r="G50" s="1228"/>
      <c r="H50" s="1228"/>
      <c r="I50" s="1228"/>
      <c r="J50" s="1229"/>
      <c r="K50" s="63">
        <v>36</v>
      </c>
      <c r="L50" s="64">
        <v>34</v>
      </c>
      <c r="M50" s="64">
        <v>34</v>
      </c>
      <c r="N50" s="64">
        <v>18</v>
      </c>
      <c r="O50" s="65">
        <v>18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528</v>
      </c>
      <c r="L51" s="64" t="s">
        <v>528</v>
      </c>
      <c r="M51" s="64" t="s">
        <v>528</v>
      </c>
      <c r="N51" s="64" t="s">
        <v>528</v>
      </c>
      <c r="O51" s="65" t="s">
        <v>528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3820</v>
      </c>
      <c r="L52" s="64">
        <v>4046</v>
      </c>
      <c r="M52" s="64">
        <v>4013</v>
      </c>
      <c r="N52" s="64">
        <v>3989</v>
      </c>
      <c r="O52" s="65">
        <v>3927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1763</v>
      </c>
      <c r="L53" s="69">
        <v>1722</v>
      </c>
      <c r="M53" s="69">
        <v>1586</v>
      </c>
      <c r="N53" s="69">
        <v>1709</v>
      </c>
      <c r="O53" s="70">
        <v>1634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Tr7Jgf4yokM9A8dXRPqECjj1GYsfV17brbZ5NSjqQZ8mJmX7G/BvVSFC32mKWRhpX5v04059LEkR+T6KXj1/w==" saltValue="rXwyF9qaHPDnchAYJMOZc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570</v>
      </c>
      <c r="J40" s="79" t="s">
        <v>571</v>
      </c>
      <c r="K40" s="79" t="s">
        <v>572</v>
      </c>
      <c r="L40" s="79" t="s">
        <v>573</v>
      </c>
      <c r="M40" s="80" t="s">
        <v>574</v>
      </c>
    </row>
    <row r="41" spans="2:13" ht="27.75" customHeight="1" x14ac:dyDescent="0.15">
      <c r="B41" s="1254" t="s">
        <v>24</v>
      </c>
      <c r="C41" s="1255"/>
      <c r="D41" s="81"/>
      <c r="E41" s="1256" t="s">
        <v>25</v>
      </c>
      <c r="F41" s="1256"/>
      <c r="G41" s="1256"/>
      <c r="H41" s="1257"/>
      <c r="I41" s="82">
        <v>41040</v>
      </c>
      <c r="J41" s="83">
        <v>42202</v>
      </c>
      <c r="K41" s="83">
        <v>41596</v>
      </c>
      <c r="L41" s="83">
        <v>40473</v>
      </c>
      <c r="M41" s="84">
        <v>39710</v>
      </c>
    </row>
    <row r="42" spans="2:13" ht="27.75" customHeight="1" x14ac:dyDescent="0.15">
      <c r="B42" s="1244"/>
      <c r="C42" s="1245"/>
      <c r="D42" s="85"/>
      <c r="E42" s="1248" t="s">
        <v>26</v>
      </c>
      <c r="F42" s="1248"/>
      <c r="G42" s="1248"/>
      <c r="H42" s="1249"/>
      <c r="I42" s="86">
        <v>127</v>
      </c>
      <c r="J42" s="87">
        <v>96</v>
      </c>
      <c r="K42" s="87">
        <v>63</v>
      </c>
      <c r="L42" s="87">
        <v>36</v>
      </c>
      <c r="M42" s="88">
        <v>18</v>
      </c>
    </row>
    <row r="43" spans="2:13" ht="27.75" customHeight="1" x14ac:dyDescent="0.15">
      <c r="B43" s="1244"/>
      <c r="C43" s="1245"/>
      <c r="D43" s="85"/>
      <c r="E43" s="1248" t="s">
        <v>27</v>
      </c>
      <c r="F43" s="1248"/>
      <c r="G43" s="1248"/>
      <c r="H43" s="1249"/>
      <c r="I43" s="86">
        <v>15258</v>
      </c>
      <c r="J43" s="87">
        <v>14871</v>
      </c>
      <c r="K43" s="87">
        <v>13932</v>
      </c>
      <c r="L43" s="87">
        <v>13767</v>
      </c>
      <c r="M43" s="88">
        <v>13806</v>
      </c>
    </row>
    <row r="44" spans="2:13" ht="27.75" customHeight="1" x14ac:dyDescent="0.15">
      <c r="B44" s="1244"/>
      <c r="C44" s="1245"/>
      <c r="D44" s="85"/>
      <c r="E44" s="1248" t="s">
        <v>28</v>
      </c>
      <c r="F44" s="1248"/>
      <c r="G44" s="1248"/>
      <c r="H44" s="1249"/>
      <c r="I44" s="86" t="s">
        <v>528</v>
      </c>
      <c r="J44" s="87" t="s">
        <v>528</v>
      </c>
      <c r="K44" s="87" t="s">
        <v>528</v>
      </c>
      <c r="L44" s="87" t="s">
        <v>528</v>
      </c>
      <c r="M44" s="88" t="s">
        <v>528</v>
      </c>
    </row>
    <row r="45" spans="2:13" ht="27.75" customHeight="1" x14ac:dyDescent="0.15">
      <c r="B45" s="1244"/>
      <c r="C45" s="1245"/>
      <c r="D45" s="85"/>
      <c r="E45" s="1248" t="s">
        <v>29</v>
      </c>
      <c r="F45" s="1248"/>
      <c r="G45" s="1248"/>
      <c r="H45" s="1249"/>
      <c r="I45" s="86">
        <v>4403</v>
      </c>
      <c r="J45" s="87">
        <v>4191</v>
      </c>
      <c r="K45" s="87">
        <v>4190</v>
      </c>
      <c r="L45" s="87">
        <v>4236</v>
      </c>
      <c r="M45" s="88">
        <v>4251</v>
      </c>
    </row>
    <row r="46" spans="2:13" ht="27.75" customHeight="1" x14ac:dyDescent="0.15">
      <c r="B46" s="1244"/>
      <c r="C46" s="1245"/>
      <c r="D46" s="89"/>
      <c r="E46" s="1248" t="s">
        <v>30</v>
      </c>
      <c r="F46" s="1248"/>
      <c r="G46" s="1248"/>
      <c r="H46" s="1249"/>
      <c r="I46" s="86" t="s">
        <v>528</v>
      </c>
      <c r="J46" s="87" t="s">
        <v>528</v>
      </c>
      <c r="K46" s="87" t="s">
        <v>528</v>
      </c>
      <c r="L46" s="87" t="s">
        <v>528</v>
      </c>
      <c r="M46" s="88" t="s">
        <v>528</v>
      </c>
    </row>
    <row r="47" spans="2:13" ht="27.75" customHeight="1" x14ac:dyDescent="0.15">
      <c r="B47" s="1244"/>
      <c r="C47" s="1245"/>
      <c r="D47" s="90"/>
      <c r="E47" s="1258" t="s">
        <v>31</v>
      </c>
      <c r="F47" s="1259"/>
      <c r="G47" s="1259"/>
      <c r="H47" s="1260"/>
      <c r="I47" s="86" t="s">
        <v>528</v>
      </c>
      <c r="J47" s="87" t="s">
        <v>528</v>
      </c>
      <c r="K47" s="87" t="s">
        <v>528</v>
      </c>
      <c r="L47" s="87" t="s">
        <v>528</v>
      </c>
      <c r="M47" s="88" t="s">
        <v>528</v>
      </c>
    </row>
    <row r="48" spans="2:13" ht="27.75" customHeight="1" x14ac:dyDescent="0.15">
      <c r="B48" s="1244"/>
      <c r="C48" s="1245"/>
      <c r="D48" s="85"/>
      <c r="E48" s="1248" t="s">
        <v>32</v>
      </c>
      <c r="F48" s="1248"/>
      <c r="G48" s="1248"/>
      <c r="H48" s="1249"/>
      <c r="I48" s="86" t="s">
        <v>528</v>
      </c>
      <c r="J48" s="87" t="s">
        <v>528</v>
      </c>
      <c r="K48" s="87" t="s">
        <v>528</v>
      </c>
      <c r="L48" s="87" t="s">
        <v>528</v>
      </c>
      <c r="M48" s="88" t="s">
        <v>528</v>
      </c>
    </row>
    <row r="49" spans="2:13" ht="27.75" customHeight="1" x14ac:dyDescent="0.15">
      <c r="B49" s="1246"/>
      <c r="C49" s="1247"/>
      <c r="D49" s="85"/>
      <c r="E49" s="1248" t="s">
        <v>33</v>
      </c>
      <c r="F49" s="1248"/>
      <c r="G49" s="1248"/>
      <c r="H49" s="1249"/>
      <c r="I49" s="86" t="s">
        <v>528</v>
      </c>
      <c r="J49" s="87" t="s">
        <v>528</v>
      </c>
      <c r="K49" s="87" t="s">
        <v>528</v>
      </c>
      <c r="L49" s="87" t="s">
        <v>528</v>
      </c>
      <c r="M49" s="88" t="s">
        <v>528</v>
      </c>
    </row>
    <row r="50" spans="2:13" ht="27.75" customHeight="1" x14ac:dyDescent="0.15">
      <c r="B50" s="1242" t="s">
        <v>34</v>
      </c>
      <c r="C50" s="1243"/>
      <c r="D50" s="91"/>
      <c r="E50" s="1248" t="s">
        <v>35</v>
      </c>
      <c r="F50" s="1248"/>
      <c r="G50" s="1248"/>
      <c r="H50" s="1249"/>
      <c r="I50" s="86">
        <v>6079</v>
      </c>
      <c r="J50" s="87">
        <v>5536</v>
      </c>
      <c r="K50" s="87">
        <v>6648</v>
      </c>
      <c r="L50" s="87">
        <v>7537</v>
      </c>
      <c r="M50" s="88">
        <v>7305</v>
      </c>
    </row>
    <row r="51" spans="2:13" ht="27.75" customHeight="1" x14ac:dyDescent="0.15">
      <c r="B51" s="1244"/>
      <c r="C51" s="1245"/>
      <c r="D51" s="85"/>
      <c r="E51" s="1248" t="s">
        <v>36</v>
      </c>
      <c r="F51" s="1248"/>
      <c r="G51" s="1248"/>
      <c r="H51" s="1249"/>
      <c r="I51" s="86">
        <v>2882</v>
      </c>
      <c r="J51" s="87">
        <v>2632</v>
      </c>
      <c r="K51" s="87">
        <v>2515</v>
      </c>
      <c r="L51" s="87">
        <v>2453</v>
      </c>
      <c r="M51" s="88">
        <v>2540</v>
      </c>
    </row>
    <row r="52" spans="2:13" ht="27.75" customHeight="1" x14ac:dyDescent="0.15">
      <c r="B52" s="1246"/>
      <c r="C52" s="1247"/>
      <c r="D52" s="85"/>
      <c r="E52" s="1248" t="s">
        <v>37</v>
      </c>
      <c r="F52" s="1248"/>
      <c r="G52" s="1248"/>
      <c r="H52" s="1249"/>
      <c r="I52" s="86">
        <v>36682</v>
      </c>
      <c r="J52" s="87">
        <v>38696</v>
      </c>
      <c r="K52" s="87">
        <v>38068</v>
      </c>
      <c r="L52" s="87">
        <v>37192</v>
      </c>
      <c r="M52" s="88">
        <v>36607</v>
      </c>
    </row>
    <row r="53" spans="2:13" ht="27.75" customHeight="1" thickBot="1" x14ac:dyDescent="0.2">
      <c r="B53" s="1250" t="s">
        <v>38</v>
      </c>
      <c r="C53" s="1251"/>
      <c r="D53" s="92"/>
      <c r="E53" s="1252" t="s">
        <v>39</v>
      </c>
      <c r="F53" s="1252"/>
      <c r="G53" s="1252"/>
      <c r="H53" s="1253"/>
      <c r="I53" s="93">
        <v>15185</v>
      </c>
      <c r="J53" s="94">
        <v>14495</v>
      </c>
      <c r="K53" s="94">
        <v>12549</v>
      </c>
      <c r="L53" s="94">
        <v>11330</v>
      </c>
      <c r="M53" s="95">
        <v>11331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4ioFLpexWhY/ogODhm2p+Fax5xcQHyoInIPqq2L6rvq4cGFdWJuxHXQyeagA0tEUoTA/WfBLpgYmhsU0BknhQ==" saltValue="zEbs0pVtrXYlM9TPubMV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572</v>
      </c>
      <c r="G54" s="104" t="s">
        <v>573</v>
      </c>
      <c r="H54" s="105" t="s">
        <v>574</v>
      </c>
    </row>
    <row r="55" spans="2:8" ht="52.5" customHeight="1" x14ac:dyDescent="0.15">
      <c r="B55" s="106"/>
      <c r="C55" s="1269" t="s">
        <v>42</v>
      </c>
      <c r="D55" s="1269"/>
      <c r="E55" s="1270"/>
      <c r="F55" s="107">
        <v>1924</v>
      </c>
      <c r="G55" s="107">
        <v>1825</v>
      </c>
      <c r="H55" s="108">
        <v>1725</v>
      </c>
    </row>
    <row r="56" spans="2:8" ht="52.5" customHeight="1" x14ac:dyDescent="0.15">
      <c r="B56" s="109"/>
      <c r="C56" s="1271" t="s">
        <v>43</v>
      </c>
      <c r="D56" s="1271"/>
      <c r="E56" s="1272"/>
      <c r="F56" s="110">
        <v>1391</v>
      </c>
      <c r="G56" s="110">
        <v>1391</v>
      </c>
      <c r="H56" s="111">
        <v>1391</v>
      </c>
    </row>
    <row r="57" spans="2:8" ht="53.25" customHeight="1" x14ac:dyDescent="0.15">
      <c r="B57" s="109"/>
      <c r="C57" s="1273" t="s">
        <v>44</v>
      </c>
      <c r="D57" s="1273"/>
      <c r="E57" s="1274"/>
      <c r="F57" s="112">
        <v>4674</v>
      </c>
      <c r="G57" s="112">
        <v>5417</v>
      </c>
      <c r="H57" s="113">
        <v>5165</v>
      </c>
    </row>
    <row r="58" spans="2:8" ht="45.75" customHeight="1" x14ac:dyDescent="0.15">
      <c r="B58" s="114"/>
      <c r="C58" s="1261" t="s">
        <v>606</v>
      </c>
      <c r="D58" s="1262"/>
      <c r="E58" s="1263"/>
      <c r="F58" s="115">
        <v>2062</v>
      </c>
      <c r="G58" s="115">
        <v>2032</v>
      </c>
      <c r="H58" s="116">
        <v>2031</v>
      </c>
    </row>
    <row r="59" spans="2:8" ht="45.75" customHeight="1" x14ac:dyDescent="0.15">
      <c r="B59" s="114"/>
      <c r="C59" s="1261" t="s">
        <v>607</v>
      </c>
      <c r="D59" s="1262"/>
      <c r="E59" s="1263"/>
      <c r="F59" s="115">
        <v>653</v>
      </c>
      <c r="G59" s="115">
        <v>653</v>
      </c>
      <c r="H59" s="116">
        <v>654</v>
      </c>
    </row>
    <row r="60" spans="2:8" ht="45.75" customHeight="1" x14ac:dyDescent="0.15">
      <c r="B60" s="114"/>
      <c r="C60" s="1261" t="s">
        <v>608</v>
      </c>
      <c r="D60" s="1262"/>
      <c r="E60" s="1263"/>
      <c r="F60" s="115">
        <v>636</v>
      </c>
      <c r="G60" s="115">
        <v>644</v>
      </c>
      <c r="H60" s="116">
        <v>625</v>
      </c>
    </row>
    <row r="61" spans="2:8" ht="45.75" customHeight="1" x14ac:dyDescent="0.15">
      <c r="B61" s="114"/>
      <c r="C61" s="1261" t="s">
        <v>609</v>
      </c>
      <c r="D61" s="1262"/>
      <c r="E61" s="1263"/>
      <c r="F61" s="115" t="s">
        <v>587</v>
      </c>
      <c r="G61" s="115">
        <v>550</v>
      </c>
      <c r="H61" s="116">
        <v>454</v>
      </c>
    </row>
    <row r="62" spans="2:8" ht="45.75" customHeight="1" thickBot="1" x14ac:dyDescent="0.2">
      <c r="B62" s="117"/>
      <c r="C62" s="1264" t="s">
        <v>610</v>
      </c>
      <c r="D62" s="1265"/>
      <c r="E62" s="1266"/>
      <c r="F62" s="118">
        <v>44</v>
      </c>
      <c r="G62" s="118">
        <v>235</v>
      </c>
      <c r="H62" s="119">
        <v>256</v>
      </c>
    </row>
    <row r="63" spans="2:8" ht="52.5" customHeight="1" thickBot="1" x14ac:dyDescent="0.2">
      <c r="B63" s="120"/>
      <c r="C63" s="1267" t="s">
        <v>45</v>
      </c>
      <c r="D63" s="1267"/>
      <c r="E63" s="1268"/>
      <c r="F63" s="121">
        <v>7990</v>
      </c>
      <c r="G63" s="121">
        <v>8632</v>
      </c>
      <c r="H63" s="122">
        <v>8281</v>
      </c>
    </row>
    <row r="64" spans="2:8" ht="15" customHeight="1" x14ac:dyDescent="0.15"/>
    <row r="65" ht="0" hidden="1" customHeight="1" x14ac:dyDescent="0.15"/>
    <row r="66" ht="0" hidden="1" customHeight="1" x14ac:dyDescent="0.15"/>
  </sheetData>
  <sheetProtection algorithmName="SHA-512" hashValue="NPEX0DQsQOOzXjsfHNAVweZiYf3WcyakALddvO2Tj8B7D6TSDpC9FLZaK1d3E4h+yPbtoa/3AlnsNTrYMbbqfg==" saltValue="EtPmUKAJp6zDv1Vkxjwz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614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615</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570</v>
      </c>
      <c r="BQ50" s="1280"/>
      <c r="BR50" s="1280"/>
      <c r="BS50" s="1280"/>
      <c r="BT50" s="1280"/>
      <c r="BU50" s="1280"/>
      <c r="BV50" s="1280"/>
      <c r="BW50" s="1280"/>
      <c r="BX50" s="1280" t="s">
        <v>571</v>
      </c>
      <c r="BY50" s="1280"/>
      <c r="BZ50" s="1280"/>
      <c r="CA50" s="1280"/>
      <c r="CB50" s="1280"/>
      <c r="CC50" s="1280"/>
      <c r="CD50" s="1280"/>
      <c r="CE50" s="1280"/>
      <c r="CF50" s="1280" t="s">
        <v>572</v>
      </c>
      <c r="CG50" s="1280"/>
      <c r="CH50" s="1280"/>
      <c r="CI50" s="1280"/>
      <c r="CJ50" s="1280"/>
      <c r="CK50" s="1280"/>
      <c r="CL50" s="1280"/>
      <c r="CM50" s="1280"/>
      <c r="CN50" s="1280" t="s">
        <v>573</v>
      </c>
      <c r="CO50" s="1280"/>
      <c r="CP50" s="1280"/>
      <c r="CQ50" s="1280"/>
      <c r="CR50" s="1280"/>
      <c r="CS50" s="1280"/>
      <c r="CT50" s="1280"/>
      <c r="CU50" s="1280"/>
      <c r="CV50" s="1280" t="s">
        <v>574</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616</v>
      </c>
      <c r="AO51" s="1278"/>
      <c r="AP51" s="1278"/>
      <c r="AQ51" s="1278"/>
      <c r="AR51" s="1278"/>
      <c r="AS51" s="1278"/>
      <c r="AT51" s="1278"/>
      <c r="AU51" s="1278"/>
      <c r="AV51" s="1278"/>
      <c r="AW51" s="1278"/>
      <c r="AX51" s="1278"/>
      <c r="AY51" s="1278"/>
      <c r="AZ51" s="1278"/>
      <c r="BA51" s="1278"/>
      <c r="BB51" s="1278" t="s">
        <v>618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88.5</v>
      </c>
      <c r="CO51" s="1275"/>
      <c r="CP51" s="1275"/>
      <c r="CQ51" s="1275"/>
      <c r="CR51" s="1275"/>
      <c r="CS51" s="1275"/>
      <c r="CT51" s="1275"/>
      <c r="CU51" s="1275"/>
      <c r="CV51" s="1275">
        <v>90</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58.2</v>
      </c>
      <c r="CO53" s="1275"/>
      <c r="CP53" s="1275"/>
      <c r="CQ53" s="1275"/>
      <c r="CR53" s="1275"/>
      <c r="CS53" s="1275"/>
      <c r="CT53" s="1275"/>
      <c r="CU53" s="1275"/>
      <c r="CV53" s="1275">
        <v>59.5</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620</v>
      </c>
      <c r="AO55" s="1280"/>
      <c r="AP55" s="1280"/>
      <c r="AQ55" s="1280"/>
      <c r="AR55" s="1280"/>
      <c r="AS55" s="1280"/>
      <c r="AT55" s="1280"/>
      <c r="AU55" s="1280"/>
      <c r="AV55" s="1280"/>
      <c r="AW55" s="1280"/>
      <c r="AX55" s="1280"/>
      <c r="AY55" s="1280"/>
      <c r="AZ55" s="1280"/>
      <c r="BA55" s="1280"/>
      <c r="BB55" s="1278" t="s">
        <v>617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621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622</v>
      </c>
    </row>
    <row r="64" spans="1:109" x14ac:dyDescent="0.15">
      <c r="B64" s="374"/>
      <c r="G64" s="381"/>
      <c r="I64" s="394"/>
      <c r="J64" s="394"/>
      <c r="K64" s="394"/>
      <c r="L64" s="394"/>
      <c r="M64" s="394"/>
      <c r="N64" s="395"/>
      <c r="AM64" s="381"/>
      <c r="AN64" s="381" t="s">
        <v>613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623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615</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570</v>
      </c>
      <c r="BQ72" s="1280"/>
      <c r="BR72" s="1280"/>
      <c r="BS72" s="1280"/>
      <c r="BT72" s="1280"/>
      <c r="BU72" s="1280"/>
      <c r="BV72" s="1280"/>
      <c r="BW72" s="1280"/>
      <c r="BX72" s="1280" t="s">
        <v>571</v>
      </c>
      <c r="BY72" s="1280"/>
      <c r="BZ72" s="1280"/>
      <c r="CA72" s="1280"/>
      <c r="CB72" s="1280"/>
      <c r="CC72" s="1280"/>
      <c r="CD72" s="1280"/>
      <c r="CE72" s="1280"/>
      <c r="CF72" s="1280" t="s">
        <v>572</v>
      </c>
      <c r="CG72" s="1280"/>
      <c r="CH72" s="1280"/>
      <c r="CI72" s="1280"/>
      <c r="CJ72" s="1280"/>
      <c r="CK72" s="1280"/>
      <c r="CL72" s="1280"/>
      <c r="CM72" s="1280"/>
      <c r="CN72" s="1280" t="s">
        <v>573</v>
      </c>
      <c r="CO72" s="1280"/>
      <c r="CP72" s="1280"/>
      <c r="CQ72" s="1280"/>
      <c r="CR72" s="1280"/>
      <c r="CS72" s="1280"/>
      <c r="CT72" s="1280"/>
      <c r="CU72" s="1280"/>
      <c r="CV72" s="1280" t="s">
        <v>574</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616</v>
      </c>
      <c r="AO73" s="1278"/>
      <c r="AP73" s="1278"/>
      <c r="AQ73" s="1278"/>
      <c r="AR73" s="1278"/>
      <c r="AS73" s="1278"/>
      <c r="AT73" s="1278"/>
      <c r="AU73" s="1278"/>
      <c r="AV73" s="1278"/>
      <c r="AW73" s="1278"/>
      <c r="AX73" s="1278"/>
      <c r="AY73" s="1278"/>
      <c r="AZ73" s="1278"/>
      <c r="BA73" s="1278"/>
      <c r="BB73" s="1278" t="s">
        <v>617</v>
      </c>
      <c r="BC73" s="1278"/>
      <c r="BD73" s="1278"/>
      <c r="BE73" s="1278"/>
      <c r="BF73" s="1278"/>
      <c r="BG73" s="1278"/>
      <c r="BH73" s="1278"/>
      <c r="BI73" s="1278"/>
      <c r="BJ73" s="1278"/>
      <c r="BK73" s="1278"/>
      <c r="BL73" s="1278"/>
      <c r="BM73" s="1278"/>
      <c r="BN73" s="1278"/>
      <c r="BO73" s="1278"/>
      <c r="BP73" s="1275">
        <v>116.6</v>
      </c>
      <c r="BQ73" s="1275"/>
      <c r="BR73" s="1275"/>
      <c r="BS73" s="1275"/>
      <c r="BT73" s="1275"/>
      <c r="BU73" s="1275"/>
      <c r="BV73" s="1275"/>
      <c r="BW73" s="1275"/>
      <c r="BX73" s="1275">
        <v>112.2</v>
      </c>
      <c r="BY73" s="1275"/>
      <c r="BZ73" s="1275"/>
      <c r="CA73" s="1275"/>
      <c r="CB73" s="1275"/>
      <c r="CC73" s="1275"/>
      <c r="CD73" s="1275"/>
      <c r="CE73" s="1275"/>
      <c r="CF73" s="1275">
        <v>97</v>
      </c>
      <c r="CG73" s="1275"/>
      <c r="CH73" s="1275"/>
      <c r="CI73" s="1275"/>
      <c r="CJ73" s="1275"/>
      <c r="CK73" s="1275"/>
      <c r="CL73" s="1275"/>
      <c r="CM73" s="1275"/>
      <c r="CN73" s="1275">
        <v>88.5</v>
      </c>
      <c r="CO73" s="1275"/>
      <c r="CP73" s="1275"/>
      <c r="CQ73" s="1275"/>
      <c r="CR73" s="1275"/>
      <c r="CS73" s="1275"/>
      <c r="CT73" s="1275"/>
      <c r="CU73" s="1275"/>
      <c r="CV73" s="1275">
        <v>90</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625</v>
      </c>
      <c r="BC75" s="1278"/>
      <c r="BD75" s="1278"/>
      <c r="BE75" s="1278"/>
      <c r="BF75" s="1278"/>
      <c r="BG75" s="1278"/>
      <c r="BH75" s="1278"/>
      <c r="BI75" s="1278"/>
      <c r="BJ75" s="1278"/>
      <c r="BK75" s="1278"/>
      <c r="BL75" s="1278"/>
      <c r="BM75" s="1278"/>
      <c r="BN75" s="1278"/>
      <c r="BO75" s="1278"/>
      <c r="BP75" s="1275">
        <v>13.9</v>
      </c>
      <c r="BQ75" s="1275"/>
      <c r="BR75" s="1275"/>
      <c r="BS75" s="1275"/>
      <c r="BT75" s="1275"/>
      <c r="BU75" s="1275"/>
      <c r="BV75" s="1275"/>
      <c r="BW75" s="1275"/>
      <c r="BX75" s="1275">
        <v>13.5</v>
      </c>
      <c r="BY75" s="1275"/>
      <c r="BZ75" s="1275"/>
      <c r="CA75" s="1275"/>
      <c r="CB75" s="1275"/>
      <c r="CC75" s="1275"/>
      <c r="CD75" s="1275"/>
      <c r="CE75" s="1275"/>
      <c r="CF75" s="1275">
        <v>13</v>
      </c>
      <c r="CG75" s="1275"/>
      <c r="CH75" s="1275"/>
      <c r="CI75" s="1275"/>
      <c r="CJ75" s="1275"/>
      <c r="CK75" s="1275"/>
      <c r="CL75" s="1275"/>
      <c r="CM75" s="1275"/>
      <c r="CN75" s="1275">
        <v>12.9</v>
      </c>
      <c r="CO75" s="1275"/>
      <c r="CP75" s="1275"/>
      <c r="CQ75" s="1275"/>
      <c r="CR75" s="1275"/>
      <c r="CS75" s="1275"/>
      <c r="CT75" s="1275"/>
      <c r="CU75" s="1275"/>
      <c r="CV75" s="1275">
        <v>12.8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620</v>
      </c>
      <c r="AO77" s="1280"/>
      <c r="AP77" s="1280"/>
      <c r="AQ77" s="1280"/>
      <c r="AR77" s="1280"/>
      <c r="AS77" s="1280"/>
      <c r="AT77" s="1280"/>
      <c r="AU77" s="1280"/>
      <c r="AV77" s="1280"/>
      <c r="AW77" s="1280"/>
      <c r="AX77" s="1280"/>
      <c r="AY77" s="1280"/>
      <c r="AZ77" s="1280"/>
      <c r="BA77" s="1280"/>
      <c r="BB77" s="1278" t="s">
        <v>626</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624</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AbndldBYWfqg7vPfpyOccGqqs1MgFW1faYeSJULck4XVG7UT+NcnE7Jr0zkRFI7/2L5Ei2UGN4xcAbbcr189g==" saltValue="cxu93iA7YLQkbD+8+NjH6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OeOTTFyHr3pMz7JtdCTE/Gc3UOhqgaTrMdfVmn2xJFFAafiTvgl4CvA7p9TBey5EEIi7PenPG5aNF8NJM7q9g==" saltValue="Lc0Qq5D05n7eD/h0Idio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4Z0+amT6cynnIMrgU3isKDppGPKeLeAgblRiDEdve0Uus7m5EoGGtDIpcmxQHg7BGbAVVpSzrUw31GNZlrzYg==" saltValue="12s/xozjm33D+8wRSxqn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567</v>
      </c>
      <c r="G2" s="136"/>
      <c r="H2" s="137"/>
    </row>
    <row r="3" spans="1:8" x14ac:dyDescent="0.15">
      <c r="A3" s="133" t="s">
        <v>560</v>
      </c>
      <c r="B3" s="138"/>
      <c r="C3" s="139"/>
      <c r="D3" s="140">
        <v>189668</v>
      </c>
      <c r="E3" s="141"/>
      <c r="F3" s="142">
        <v>90961</v>
      </c>
      <c r="G3" s="143"/>
      <c r="H3" s="144"/>
    </row>
    <row r="4" spans="1:8" x14ac:dyDescent="0.15">
      <c r="A4" s="145"/>
      <c r="B4" s="146"/>
      <c r="C4" s="147"/>
      <c r="D4" s="148">
        <v>66557</v>
      </c>
      <c r="E4" s="149"/>
      <c r="F4" s="150">
        <v>37720</v>
      </c>
      <c r="G4" s="151"/>
      <c r="H4" s="152"/>
    </row>
    <row r="5" spans="1:8" x14ac:dyDescent="0.15">
      <c r="A5" s="133" t="s">
        <v>562</v>
      </c>
      <c r="B5" s="138"/>
      <c r="C5" s="139"/>
      <c r="D5" s="140">
        <v>177005</v>
      </c>
      <c r="E5" s="141"/>
      <c r="F5" s="142">
        <v>106614</v>
      </c>
      <c r="G5" s="143"/>
      <c r="H5" s="144"/>
    </row>
    <row r="6" spans="1:8" x14ac:dyDescent="0.15">
      <c r="A6" s="145"/>
      <c r="B6" s="146"/>
      <c r="C6" s="147"/>
      <c r="D6" s="148">
        <v>124924</v>
      </c>
      <c r="E6" s="149"/>
      <c r="F6" s="150">
        <v>45545</v>
      </c>
      <c r="G6" s="151"/>
      <c r="H6" s="152"/>
    </row>
    <row r="7" spans="1:8" x14ac:dyDescent="0.15">
      <c r="A7" s="133" t="s">
        <v>563</v>
      </c>
      <c r="B7" s="138"/>
      <c r="C7" s="139"/>
      <c r="D7" s="140">
        <v>91532</v>
      </c>
      <c r="E7" s="141"/>
      <c r="F7" s="142">
        <v>81768</v>
      </c>
      <c r="G7" s="143"/>
      <c r="H7" s="144"/>
    </row>
    <row r="8" spans="1:8" x14ac:dyDescent="0.15">
      <c r="A8" s="145"/>
      <c r="B8" s="146"/>
      <c r="C8" s="147"/>
      <c r="D8" s="148">
        <v>67408</v>
      </c>
      <c r="E8" s="149"/>
      <c r="F8" s="150">
        <v>37917</v>
      </c>
      <c r="G8" s="151"/>
      <c r="H8" s="152"/>
    </row>
    <row r="9" spans="1:8" x14ac:dyDescent="0.15">
      <c r="A9" s="133" t="s">
        <v>564</v>
      </c>
      <c r="B9" s="138"/>
      <c r="C9" s="139"/>
      <c r="D9" s="140">
        <v>66982</v>
      </c>
      <c r="E9" s="141"/>
      <c r="F9" s="142">
        <v>65876</v>
      </c>
      <c r="G9" s="143"/>
      <c r="H9" s="144"/>
    </row>
    <row r="10" spans="1:8" x14ac:dyDescent="0.15">
      <c r="A10" s="145"/>
      <c r="B10" s="146"/>
      <c r="C10" s="147"/>
      <c r="D10" s="148">
        <v>44974</v>
      </c>
      <c r="E10" s="149"/>
      <c r="F10" s="150">
        <v>36484</v>
      </c>
      <c r="G10" s="151"/>
      <c r="H10" s="152"/>
    </row>
    <row r="11" spans="1:8" x14ac:dyDescent="0.15">
      <c r="A11" s="133" t="s">
        <v>565</v>
      </c>
      <c r="B11" s="138"/>
      <c r="C11" s="139"/>
      <c r="D11" s="140">
        <v>78812</v>
      </c>
      <c r="E11" s="141"/>
      <c r="F11" s="142">
        <v>68468</v>
      </c>
      <c r="G11" s="143"/>
      <c r="H11" s="144"/>
    </row>
    <row r="12" spans="1:8" x14ac:dyDescent="0.15">
      <c r="A12" s="145"/>
      <c r="B12" s="146"/>
      <c r="C12" s="153"/>
      <c r="D12" s="148">
        <v>39125</v>
      </c>
      <c r="E12" s="149"/>
      <c r="F12" s="150">
        <v>34140</v>
      </c>
      <c r="G12" s="151"/>
      <c r="H12" s="152"/>
    </row>
    <row r="13" spans="1:8" x14ac:dyDescent="0.15">
      <c r="A13" s="133"/>
      <c r="B13" s="138"/>
      <c r="C13" s="154"/>
      <c r="D13" s="155">
        <v>120800</v>
      </c>
      <c r="E13" s="156"/>
      <c r="F13" s="157">
        <v>82737</v>
      </c>
      <c r="G13" s="158"/>
      <c r="H13" s="144"/>
    </row>
    <row r="14" spans="1:8" x14ac:dyDescent="0.15">
      <c r="A14" s="145"/>
      <c r="B14" s="146"/>
      <c r="C14" s="147"/>
      <c r="D14" s="148">
        <v>68598</v>
      </c>
      <c r="E14" s="149"/>
      <c r="F14" s="150">
        <v>38361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9.5299999999999994</v>
      </c>
      <c r="C19" s="159">
        <f>ROUND(VALUE(SUBSTITUTE(実質収支比率等に係る経年分析!G$48,"▲","-")),2)</f>
        <v>8.6199999999999992</v>
      </c>
      <c r="D19" s="159">
        <f>ROUND(VALUE(SUBSTITUTE(実質収支比率等に係る経年分析!H$48,"▲","-")),2)</f>
        <v>10.68</v>
      </c>
      <c r="E19" s="159">
        <f>ROUND(VALUE(SUBSTITUTE(実質収支比率等に係る経年分析!I$48,"▲","-")),2)</f>
        <v>9</v>
      </c>
      <c r="F19" s="159">
        <f>ROUND(VALUE(SUBSTITUTE(実質収支比率等に係る経年分析!J$48,"▲","-")),2)</f>
        <v>7.44</v>
      </c>
    </row>
    <row r="20" spans="1:11" x14ac:dyDescent="0.15">
      <c r="A20" s="159" t="s">
        <v>49</v>
      </c>
      <c r="B20" s="159">
        <f>ROUND(VALUE(SUBSTITUTE(実質収支比率等に係る経年分析!F$47,"▲","-")),2)</f>
        <v>8.0399999999999991</v>
      </c>
      <c r="C20" s="159">
        <f>ROUND(VALUE(SUBSTITUTE(実質収支比率等に係る経年分析!G$47,"▲","-")),2)</f>
        <v>9.18</v>
      </c>
      <c r="D20" s="159">
        <f>ROUND(VALUE(SUBSTITUTE(実質収支比率等に係る経年分析!H$47,"▲","-")),2)</f>
        <v>11.59</v>
      </c>
      <c r="E20" s="159">
        <f>ROUND(VALUE(SUBSTITUTE(実質収支比率等に係る経年分析!I$47,"▲","-")),2)</f>
        <v>11.1</v>
      </c>
      <c r="F20" s="159">
        <f>ROUND(VALUE(SUBSTITUTE(実質収支比率等に係る経年分析!J$47,"▲","-")),2)</f>
        <v>10.64</v>
      </c>
    </row>
    <row r="21" spans="1:11" x14ac:dyDescent="0.15">
      <c r="A21" s="159" t="s">
        <v>50</v>
      </c>
      <c r="B21" s="159">
        <f>IF(ISNUMBER(VALUE(SUBSTITUTE(実質収支比率等に係る経年分析!F$49,"▲","-"))),ROUND(VALUE(SUBSTITUTE(実質収支比率等に係る経年分析!F$49,"▲","-")),2),NA())</f>
        <v>0.59</v>
      </c>
      <c r="C21" s="159">
        <f>IF(ISNUMBER(VALUE(SUBSTITUTE(実質収支比率等に係る経年分析!G$49,"▲","-"))),ROUND(VALUE(SUBSTITUTE(実質収支比率等に係る経年分析!G$49,"▲","-")),2),NA())</f>
        <v>0.38</v>
      </c>
      <c r="D21" s="159">
        <f>IF(ISNUMBER(VALUE(SUBSTITUTE(実質収支比率等に係る経年分析!H$49,"▲","-"))),ROUND(VALUE(SUBSTITUTE(実質収支比率等に係る経年分析!H$49,"▲","-")),2),NA())</f>
        <v>4.46</v>
      </c>
      <c r="E21" s="159">
        <f>IF(ISNUMBER(VALUE(SUBSTITUTE(実質収支比率等に係る経年分析!I$49,"▲","-"))),ROUND(VALUE(SUBSTITUTE(実質収支比率等に係る経年分析!I$49,"▲","-")),2),NA())</f>
        <v>-2.38</v>
      </c>
      <c r="F21" s="159">
        <f>IF(ISNUMBER(VALUE(SUBSTITUTE(実質収支比率等に係る経年分析!J$49,"▲","-"))),ROUND(VALUE(SUBSTITUTE(実質収支比率等に係る経年分析!J$49,"▲","-")),2),NA())</f>
        <v>-2.31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集落排水・浄化槽事業特別会計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0.15</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0.68</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1.94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1.58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2.5299999999999998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3.23</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3.55</v>
      </c>
    </row>
    <row r="35" spans="1:16" x14ac:dyDescent="0.15">
      <c r="A35" s="160" t="str">
        <f>IF(連結実質赤字比率に係る赤字・黒字の構成分析!C$35="",NA(),連結実質赤字比率に係る赤字・黒字の構成分析!C$35)</f>
        <v>ガス事業会計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8.9600000000000009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3820</v>
      </c>
      <c r="E42" s="161"/>
      <c r="F42" s="161"/>
      <c r="G42" s="161">
        <f>'実質公債費比率（分子）の構造'!L$52</f>
        <v>4046</v>
      </c>
      <c r="H42" s="161"/>
      <c r="I42" s="161"/>
      <c r="J42" s="161">
        <f>'実質公債費比率（分子）の構造'!M$52</f>
        <v>4013</v>
      </c>
      <c r="K42" s="161"/>
      <c r="L42" s="161"/>
      <c r="M42" s="161">
        <f>'実質公債費比率（分子）の構造'!N$52</f>
        <v>3989</v>
      </c>
      <c r="N42" s="161"/>
      <c r="O42" s="161"/>
      <c r="P42" s="161">
        <f>'実質公債費比率（分子）の構造'!O$52</f>
        <v>3927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36</v>
      </c>
      <c r="C44" s="161"/>
      <c r="D44" s="161"/>
      <c r="E44" s="161">
        <f>'実質公債費比率（分子）の構造'!L$50</f>
        <v>34</v>
      </c>
      <c r="F44" s="161"/>
      <c r="G44" s="161"/>
      <c r="H44" s="161">
        <f>'実質公債費比率（分子）の構造'!M$50</f>
        <v>34</v>
      </c>
      <c r="I44" s="161"/>
      <c r="J44" s="161"/>
      <c r="K44" s="161">
        <f>'実質公債費比率（分子）の構造'!N$50</f>
        <v>18</v>
      </c>
      <c r="L44" s="161"/>
      <c r="M44" s="161"/>
      <c r="N44" s="161">
        <f>'実質公債費比率（分子）の構造'!O$50</f>
        <v>18</v>
      </c>
      <c r="O44" s="161"/>
      <c r="P44" s="161"/>
    </row>
    <row r="45" spans="1:16" x14ac:dyDescent="0.15">
      <c r="A45" s="161" t="s">
        <v>60</v>
      </c>
      <c r="B45" s="161">
        <f>'実質公債費比率（分子）の構造'!K$49</f>
        <v>10</v>
      </c>
      <c r="C45" s="161"/>
      <c r="D45" s="161"/>
      <c r="E45" s="161">
        <f>'実質公債費比率（分子）の構造'!L$49</f>
        <v>10</v>
      </c>
      <c r="F45" s="161"/>
      <c r="G45" s="161"/>
      <c r="H45" s="161">
        <f>'実質公債費比率（分子）の構造'!M$49</f>
        <v>10</v>
      </c>
      <c r="I45" s="161"/>
      <c r="J45" s="161"/>
      <c r="K45" s="161">
        <f>'実質公債費比率（分子）の構造'!N$49</f>
        <v>10</v>
      </c>
      <c r="L45" s="161"/>
      <c r="M45" s="161"/>
      <c r="N45" s="161">
        <f>'実質公債費比率（分子）の構造'!O$49</f>
        <v>10</v>
      </c>
      <c r="O45" s="161"/>
      <c r="P45" s="161"/>
    </row>
    <row r="46" spans="1:16" x14ac:dyDescent="0.15">
      <c r="A46" s="161" t="s">
        <v>61</v>
      </c>
      <c r="B46" s="161">
        <f>'実質公債費比率（分子）の構造'!K$48</f>
        <v>1362</v>
      </c>
      <c r="C46" s="161"/>
      <c r="D46" s="161"/>
      <c r="E46" s="161">
        <f>'実質公債費比率（分子）の構造'!L$48</f>
        <v>1421</v>
      </c>
      <c r="F46" s="161"/>
      <c r="G46" s="161"/>
      <c r="H46" s="161">
        <f>'実質公債費比率（分子）の構造'!M$48</f>
        <v>1286</v>
      </c>
      <c r="I46" s="161"/>
      <c r="J46" s="161"/>
      <c r="K46" s="161">
        <f>'実質公債費比率（分子）の構造'!N$48</f>
        <v>1490</v>
      </c>
      <c r="L46" s="161"/>
      <c r="M46" s="161"/>
      <c r="N46" s="161">
        <f>'実質公債費比率（分子）の構造'!O$48</f>
        <v>1333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4175</v>
      </c>
      <c r="C49" s="161"/>
      <c r="D49" s="161"/>
      <c r="E49" s="161">
        <f>'実質公債費比率（分子）の構造'!L$45</f>
        <v>4303</v>
      </c>
      <c r="F49" s="161"/>
      <c r="G49" s="161"/>
      <c r="H49" s="161">
        <f>'実質公債費比率（分子）の構造'!M$45</f>
        <v>4269</v>
      </c>
      <c r="I49" s="161"/>
      <c r="J49" s="161"/>
      <c r="K49" s="161">
        <f>'実質公債費比率（分子）の構造'!N$45</f>
        <v>4180</v>
      </c>
      <c r="L49" s="161"/>
      <c r="M49" s="161"/>
      <c r="N49" s="161">
        <f>'実質公債費比率（分子）の構造'!O$45</f>
        <v>4200</v>
      </c>
      <c r="O49" s="161"/>
      <c r="P49" s="161"/>
    </row>
    <row r="50" spans="1:16" x14ac:dyDescent="0.15">
      <c r="A50" s="161" t="s">
        <v>65</v>
      </c>
      <c r="B50" s="161" t="e">
        <f>NA()</f>
        <v>#N/A</v>
      </c>
      <c r="C50" s="161">
        <f>IF(ISNUMBER('実質公債費比率（分子）の構造'!K$53),'実質公債費比率（分子）の構造'!K$53,NA())</f>
        <v>1763</v>
      </c>
      <c r="D50" s="161" t="e">
        <f>NA()</f>
        <v>#N/A</v>
      </c>
      <c r="E50" s="161" t="e">
        <f>NA()</f>
        <v>#N/A</v>
      </c>
      <c r="F50" s="161">
        <f>IF(ISNUMBER('実質公債費比率（分子）の構造'!L$53),'実質公債費比率（分子）の構造'!L$53,NA())</f>
        <v>1722</v>
      </c>
      <c r="G50" s="161" t="e">
        <f>NA()</f>
        <v>#N/A</v>
      </c>
      <c r="H50" s="161" t="e">
        <f>NA()</f>
        <v>#N/A</v>
      </c>
      <c r="I50" s="161">
        <f>IF(ISNUMBER('実質公債費比率（分子）の構造'!M$53),'実質公債費比率（分子）の構造'!M$53,NA())</f>
        <v>1586</v>
      </c>
      <c r="J50" s="161" t="e">
        <f>NA()</f>
        <v>#N/A</v>
      </c>
      <c r="K50" s="161" t="e">
        <f>NA()</f>
        <v>#N/A</v>
      </c>
      <c r="L50" s="161">
        <f>IF(ISNUMBER('実質公債費比率（分子）の構造'!N$53),'実質公債費比率（分子）の構造'!N$53,NA())</f>
        <v>1709</v>
      </c>
      <c r="M50" s="161" t="e">
        <f>NA()</f>
        <v>#N/A</v>
      </c>
      <c r="N50" s="161" t="e">
        <f>NA()</f>
        <v>#N/A</v>
      </c>
      <c r="O50" s="161">
        <f>IF(ISNUMBER('実質公債費比率（分子）の構造'!O$53),'実質公債費比率（分子）の構造'!O$53,NA())</f>
        <v>1634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36682</v>
      </c>
      <c r="E56" s="160"/>
      <c r="F56" s="160"/>
      <c r="G56" s="160">
        <f>'将来負担比率（分子）の構造'!J$52</f>
        <v>38696</v>
      </c>
      <c r="H56" s="160"/>
      <c r="I56" s="160"/>
      <c r="J56" s="160">
        <f>'将来負担比率（分子）の構造'!K$52</f>
        <v>38068</v>
      </c>
      <c r="K56" s="160"/>
      <c r="L56" s="160"/>
      <c r="M56" s="160">
        <f>'将来負担比率（分子）の構造'!L$52</f>
        <v>37192</v>
      </c>
      <c r="N56" s="160"/>
      <c r="O56" s="160"/>
      <c r="P56" s="160">
        <f>'将来負担比率（分子）の構造'!M$52</f>
        <v>36607</v>
      </c>
    </row>
    <row r="57" spans="1:16" x14ac:dyDescent="0.15">
      <c r="A57" s="160" t="s">
        <v>36</v>
      </c>
      <c r="B57" s="160"/>
      <c r="C57" s="160"/>
      <c r="D57" s="160">
        <f>'将来負担比率（分子）の構造'!I$51</f>
        <v>2882</v>
      </c>
      <c r="E57" s="160"/>
      <c r="F57" s="160"/>
      <c r="G57" s="160">
        <f>'将来負担比率（分子）の構造'!J$51</f>
        <v>2632</v>
      </c>
      <c r="H57" s="160"/>
      <c r="I57" s="160"/>
      <c r="J57" s="160">
        <f>'将来負担比率（分子）の構造'!K$51</f>
        <v>2515</v>
      </c>
      <c r="K57" s="160"/>
      <c r="L57" s="160"/>
      <c r="M57" s="160">
        <f>'将来負担比率（分子）の構造'!L$51</f>
        <v>2453</v>
      </c>
      <c r="N57" s="160"/>
      <c r="O57" s="160"/>
      <c r="P57" s="160">
        <f>'将来負担比率（分子）の構造'!M$51</f>
        <v>2540</v>
      </c>
    </row>
    <row r="58" spans="1:16" x14ac:dyDescent="0.15">
      <c r="A58" s="160" t="s">
        <v>35</v>
      </c>
      <c r="B58" s="160"/>
      <c r="C58" s="160"/>
      <c r="D58" s="160">
        <f>'将来負担比率（分子）の構造'!I$50</f>
        <v>6079</v>
      </c>
      <c r="E58" s="160"/>
      <c r="F58" s="160"/>
      <c r="G58" s="160">
        <f>'将来負担比率（分子）の構造'!J$50</f>
        <v>5536</v>
      </c>
      <c r="H58" s="160"/>
      <c r="I58" s="160"/>
      <c r="J58" s="160">
        <f>'将来負担比率（分子）の構造'!K$50</f>
        <v>6648</v>
      </c>
      <c r="K58" s="160"/>
      <c r="L58" s="160"/>
      <c r="M58" s="160">
        <f>'将来負担比率（分子）の構造'!L$50</f>
        <v>7537</v>
      </c>
      <c r="N58" s="160"/>
      <c r="O58" s="160"/>
      <c r="P58" s="160">
        <f>'将来負担比率（分子）の構造'!M$50</f>
        <v>7305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4403</v>
      </c>
      <c r="C62" s="160"/>
      <c r="D62" s="160"/>
      <c r="E62" s="160">
        <f>'将来負担比率（分子）の構造'!J$45</f>
        <v>4191</v>
      </c>
      <c r="F62" s="160"/>
      <c r="G62" s="160"/>
      <c r="H62" s="160">
        <f>'将来負担比率（分子）の構造'!K$45</f>
        <v>4190</v>
      </c>
      <c r="I62" s="160"/>
      <c r="J62" s="160"/>
      <c r="K62" s="160">
        <f>'将来負担比率（分子）の構造'!L$45</f>
        <v>4236</v>
      </c>
      <c r="L62" s="160"/>
      <c r="M62" s="160"/>
      <c r="N62" s="160">
        <f>'将来負担比率（分子）の構造'!M$45</f>
        <v>4251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15258</v>
      </c>
      <c r="C64" s="160"/>
      <c r="D64" s="160"/>
      <c r="E64" s="160">
        <f>'将来負担比率（分子）の構造'!J$43</f>
        <v>14871</v>
      </c>
      <c r="F64" s="160"/>
      <c r="G64" s="160"/>
      <c r="H64" s="160">
        <f>'将来負担比率（分子）の構造'!K$43</f>
        <v>13932</v>
      </c>
      <c r="I64" s="160"/>
      <c r="J64" s="160"/>
      <c r="K64" s="160">
        <f>'将来負担比率（分子）の構造'!L$43</f>
        <v>13767</v>
      </c>
      <c r="L64" s="160"/>
      <c r="M64" s="160"/>
      <c r="N64" s="160">
        <f>'将来負担比率（分子）の構造'!M$43</f>
        <v>13806</v>
      </c>
      <c r="O64" s="160"/>
      <c r="P64" s="160"/>
    </row>
    <row r="65" spans="1:16" x14ac:dyDescent="0.15">
      <c r="A65" s="160" t="s">
        <v>26</v>
      </c>
      <c r="B65" s="160">
        <f>'将来負担比率（分子）の構造'!I$42</f>
        <v>127</v>
      </c>
      <c r="C65" s="160"/>
      <c r="D65" s="160"/>
      <c r="E65" s="160">
        <f>'将来負担比率（分子）の構造'!J$42</f>
        <v>96</v>
      </c>
      <c r="F65" s="160"/>
      <c r="G65" s="160"/>
      <c r="H65" s="160">
        <f>'将来負担比率（分子）の構造'!K$42</f>
        <v>63</v>
      </c>
      <c r="I65" s="160"/>
      <c r="J65" s="160"/>
      <c r="K65" s="160">
        <f>'将来負担比率（分子）の構造'!L$42</f>
        <v>36</v>
      </c>
      <c r="L65" s="160"/>
      <c r="M65" s="160"/>
      <c r="N65" s="160">
        <f>'将来負担比率（分子）の構造'!M$42</f>
        <v>18</v>
      </c>
      <c r="O65" s="160"/>
      <c r="P65" s="160"/>
    </row>
    <row r="66" spans="1:16" x14ac:dyDescent="0.15">
      <c r="A66" s="160" t="s">
        <v>25</v>
      </c>
      <c r="B66" s="160">
        <f>'将来負担比率（分子）の構造'!I$41</f>
        <v>41040</v>
      </c>
      <c r="C66" s="160"/>
      <c r="D66" s="160"/>
      <c r="E66" s="160">
        <f>'将来負担比率（分子）の構造'!J$41</f>
        <v>42202</v>
      </c>
      <c r="F66" s="160"/>
      <c r="G66" s="160"/>
      <c r="H66" s="160">
        <f>'将来負担比率（分子）の構造'!K$41</f>
        <v>41596</v>
      </c>
      <c r="I66" s="160"/>
      <c r="J66" s="160"/>
      <c r="K66" s="160">
        <f>'将来負担比率（分子）の構造'!L$41</f>
        <v>40473</v>
      </c>
      <c r="L66" s="160"/>
      <c r="M66" s="160"/>
      <c r="N66" s="160">
        <f>'将来負担比率（分子）の構造'!M$41</f>
        <v>39710</v>
      </c>
      <c r="O66" s="160"/>
      <c r="P66" s="160"/>
    </row>
    <row r="67" spans="1:16" x14ac:dyDescent="0.15">
      <c r="A67" s="160" t="s">
        <v>69</v>
      </c>
      <c r="B67" s="160" t="e">
        <f>NA()</f>
        <v>#N/A</v>
      </c>
      <c r="C67" s="160">
        <f>IF(ISNUMBER('将来負担比率（分子）の構造'!I$53), IF('将来負担比率（分子）の構造'!I$53 &lt; 0, 0, '将来負担比率（分子）の構造'!I$53), NA())</f>
        <v>15185</v>
      </c>
      <c r="D67" s="160" t="e">
        <f>NA()</f>
        <v>#N/A</v>
      </c>
      <c r="E67" s="160" t="e">
        <f>NA()</f>
        <v>#N/A</v>
      </c>
      <c r="F67" s="160">
        <f>IF(ISNUMBER('将来負担比率（分子）の構造'!J$53), IF('将来負担比率（分子）の構造'!J$53 &lt; 0, 0, '将来負担比率（分子）の構造'!J$53), NA())</f>
        <v>14495</v>
      </c>
      <c r="G67" s="160" t="e">
        <f>NA()</f>
        <v>#N/A</v>
      </c>
      <c r="H67" s="160" t="e">
        <f>NA()</f>
        <v>#N/A</v>
      </c>
      <c r="I67" s="160">
        <f>IF(ISNUMBER('将来負担比率（分子）の構造'!K$53), IF('将来負担比率（分子）の構造'!K$53 &lt; 0, 0, '将来負担比率（分子）の構造'!K$53), NA())</f>
        <v>12549</v>
      </c>
      <c r="J67" s="160" t="e">
        <f>NA()</f>
        <v>#N/A</v>
      </c>
      <c r="K67" s="160" t="e">
        <f>NA()</f>
        <v>#N/A</v>
      </c>
      <c r="L67" s="160">
        <f>IF(ISNUMBER('将来負担比率（分子）の構造'!L$53), IF('将来負担比率（分子）の構造'!L$53 &lt; 0, 0, '将来負担比率（分子）の構造'!L$53), NA())</f>
        <v>11330</v>
      </c>
      <c r="M67" s="160" t="e">
        <f>NA()</f>
        <v>#N/A</v>
      </c>
      <c r="N67" s="160" t="e">
        <f>NA()</f>
        <v>#N/A</v>
      </c>
      <c r="O67" s="160">
        <f>IF(ISNUMBER('将来負担比率（分子）の構造'!M$53), IF('将来負担比率（分子）の構造'!M$53 &lt; 0, 0, '将来負担比率（分子）の構造'!M$53), NA())</f>
        <v>11331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1924</v>
      </c>
      <c r="C72" s="164">
        <f>基金残高に係る経年分析!G55</f>
        <v>1825</v>
      </c>
      <c r="D72" s="164">
        <f>基金残高に係る経年分析!H55</f>
        <v>1725</v>
      </c>
    </row>
    <row r="73" spans="1:16" x14ac:dyDescent="0.15">
      <c r="A73" s="163" t="s">
        <v>72</v>
      </c>
      <c r="B73" s="164">
        <f>基金残高に係る経年分析!F56</f>
        <v>1391</v>
      </c>
      <c r="C73" s="164">
        <f>基金残高に係る経年分析!G56</f>
        <v>1391</v>
      </c>
      <c r="D73" s="164">
        <f>基金残高に係る経年分析!H56</f>
        <v>1391</v>
      </c>
    </row>
    <row r="74" spans="1:16" x14ac:dyDescent="0.15">
      <c r="A74" s="163" t="s">
        <v>73</v>
      </c>
      <c r="B74" s="164">
        <f>基金残高に係る経年分析!F57</f>
        <v>4674</v>
      </c>
      <c r="C74" s="164">
        <f>基金残高に係る経年分析!G57</f>
        <v>5417</v>
      </c>
      <c r="D74" s="164">
        <f>基金残高に係る経年分析!H57</f>
        <v>5165</v>
      </c>
    </row>
  </sheetData>
  <sheetProtection algorithmName="SHA-512" hashValue="2coS4Q/qpVk/d5/IsqmKgN3HJnMzEbGCMm/3kqzW5QGN3U/EKAhTNc/VOITx6XHAa5LYDfhoFklP4rNRAmDKAA==" saltValue="4L5RkAKGmrPYCPXsIxuU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7173055</v>
      </c>
      <c r="S5" s="707"/>
      <c r="T5" s="707"/>
      <c r="U5" s="707"/>
      <c r="V5" s="707"/>
      <c r="W5" s="707"/>
      <c r="X5" s="707"/>
      <c r="Y5" s="753"/>
      <c r="Z5" s="771">
        <v>24.1</v>
      </c>
      <c r="AA5" s="771"/>
      <c r="AB5" s="771"/>
      <c r="AC5" s="771"/>
      <c r="AD5" s="772">
        <v>6951690</v>
      </c>
      <c r="AE5" s="772"/>
      <c r="AF5" s="772"/>
      <c r="AG5" s="772"/>
      <c r="AH5" s="772"/>
      <c r="AI5" s="772"/>
      <c r="AJ5" s="772"/>
      <c r="AK5" s="772"/>
      <c r="AL5" s="754">
        <v>44.2</v>
      </c>
      <c r="AM5" s="723"/>
      <c r="AN5" s="723"/>
      <c r="AO5" s="755"/>
      <c r="AP5" s="740" t="s">
        <v>224</v>
      </c>
      <c r="AQ5" s="741"/>
      <c r="AR5" s="741"/>
      <c r="AS5" s="741"/>
      <c r="AT5" s="741"/>
      <c r="AU5" s="741"/>
      <c r="AV5" s="741"/>
      <c r="AW5" s="741"/>
      <c r="AX5" s="741"/>
      <c r="AY5" s="741"/>
      <c r="AZ5" s="741"/>
      <c r="BA5" s="741"/>
      <c r="BB5" s="741"/>
      <c r="BC5" s="741"/>
      <c r="BD5" s="741"/>
      <c r="BE5" s="741"/>
      <c r="BF5" s="742"/>
      <c r="BG5" s="641">
        <v>6921656</v>
      </c>
      <c r="BH5" s="644"/>
      <c r="BI5" s="644"/>
      <c r="BJ5" s="644"/>
      <c r="BK5" s="644"/>
      <c r="BL5" s="644"/>
      <c r="BM5" s="644"/>
      <c r="BN5" s="645"/>
      <c r="BO5" s="703">
        <v>96.5</v>
      </c>
      <c r="BP5" s="703"/>
      <c r="BQ5" s="703"/>
      <c r="BR5" s="703"/>
      <c r="BS5" s="704">
        <v>58353</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224515</v>
      </c>
      <c r="S6" s="644"/>
      <c r="T6" s="644"/>
      <c r="U6" s="644"/>
      <c r="V6" s="644"/>
      <c r="W6" s="644"/>
      <c r="X6" s="644"/>
      <c r="Y6" s="645"/>
      <c r="Z6" s="703">
        <v>0.8</v>
      </c>
      <c r="AA6" s="703"/>
      <c r="AB6" s="703"/>
      <c r="AC6" s="703"/>
      <c r="AD6" s="704">
        <v>224515</v>
      </c>
      <c r="AE6" s="704"/>
      <c r="AF6" s="704"/>
      <c r="AG6" s="704"/>
      <c r="AH6" s="704"/>
      <c r="AI6" s="704"/>
      <c r="AJ6" s="704"/>
      <c r="AK6" s="704"/>
      <c r="AL6" s="646">
        <v>1.4</v>
      </c>
      <c r="AM6" s="647"/>
      <c r="AN6" s="647"/>
      <c r="AO6" s="705"/>
      <c r="AP6" s="638" t="s">
        <v>229</v>
      </c>
      <c r="AQ6" s="639"/>
      <c r="AR6" s="639"/>
      <c r="AS6" s="639"/>
      <c r="AT6" s="639"/>
      <c r="AU6" s="639"/>
      <c r="AV6" s="639"/>
      <c r="AW6" s="639"/>
      <c r="AX6" s="639"/>
      <c r="AY6" s="639"/>
      <c r="AZ6" s="639"/>
      <c r="BA6" s="639"/>
      <c r="BB6" s="639"/>
      <c r="BC6" s="639"/>
      <c r="BD6" s="639"/>
      <c r="BE6" s="639"/>
      <c r="BF6" s="640"/>
      <c r="BG6" s="641">
        <v>6921656</v>
      </c>
      <c r="BH6" s="644"/>
      <c r="BI6" s="644"/>
      <c r="BJ6" s="644"/>
      <c r="BK6" s="644"/>
      <c r="BL6" s="644"/>
      <c r="BM6" s="644"/>
      <c r="BN6" s="645"/>
      <c r="BO6" s="703">
        <v>96.5</v>
      </c>
      <c r="BP6" s="703"/>
      <c r="BQ6" s="703"/>
      <c r="BR6" s="703"/>
      <c r="BS6" s="704">
        <v>58353</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170940</v>
      </c>
      <c r="CS6" s="644"/>
      <c r="CT6" s="644"/>
      <c r="CU6" s="644"/>
      <c r="CV6" s="644"/>
      <c r="CW6" s="644"/>
      <c r="CX6" s="644"/>
      <c r="CY6" s="645"/>
      <c r="CZ6" s="754">
        <v>0.6</v>
      </c>
      <c r="DA6" s="723"/>
      <c r="DB6" s="723"/>
      <c r="DC6" s="757"/>
      <c r="DD6" s="649" t="s">
        <v>123</v>
      </c>
      <c r="DE6" s="644"/>
      <c r="DF6" s="644"/>
      <c r="DG6" s="644"/>
      <c r="DH6" s="644"/>
      <c r="DI6" s="644"/>
      <c r="DJ6" s="644"/>
      <c r="DK6" s="644"/>
      <c r="DL6" s="644"/>
      <c r="DM6" s="644"/>
      <c r="DN6" s="644"/>
      <c r="DO6" s="644"/>
      <c r="DP6" s="645"/>
      <c r="DQ6" s="649">
        <v>170940</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8421</v>
      </c>
      <c r="S7" s="644"/>
      <c r="T7" s="644"/>
      <c r="U7" s="644"/>
      <c r="V7" s="644"/>
      <c r="W7" s="644"/>
      <c r="X7" s="644"/>
      <c r="Y7" s="645"/>
      <c r="Z7" s="703">
        <v>0</v>
      </c>
      <c r="AA7" s="703"/>
      <c r="AB7" s="703"/>
      <c r="AC7" s="703"/>
      <c r="AD7" s="704">
        <v>8421</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2157730</v>
      </c>
      <c r="BH7" s="644"/>
      <c r="BI7" s="644"/>
      <c r="BJ7" s="644"/>
      <c r="BK7" s="644"/>
      <c r="BL7" s="644"/>
      <c r="BM7" s="644"/>
      <c r="BN7" s="645"/>
      <c r="BO7" s="703">
        <v>30.1</v>
      </c>
      <c r="BP7" s="703"/>
      <c r="BQ7" s="703"/>
      <c r="BR7" s="703"/>
      <c r="BS7" s="704">
        <v>58353</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3659798</v>
      </c>
      <c r="CS7" s="644"/>
      <c r="CT7" s="644"/>
      <c r="CU7" s="644"/>
      <c r="CV7" s="644"/>
      <c r="CW7" s="644"/>
      <c r="CX7" s="644"/>
      <c r="CY7" s="645"/>
      <c r="CZ7" s="703">
        <v>13</v>
      </c>
      <c r="DA7" s="703"/>
      <c r="DB7" s="703"/>
      <c r="DC7" s="703"/>
      <c r="DD7" s="649">
        <v>214202</v>
      </c>
      <c r="DE7" s="644"/>
      <c r="DF7" s="644"/>
      <c r="DG7" s="644"/>
      <c r="DH7" s="644"/>
      <c r="DI7" s="644"/>
      <c r="DJ7" s="644"/>
      <c r="DK7" s="644"/>
      <c r="DL7" s="644"/>
      <c r="DM7" s="644"/>
      <c r="DN7" s="644"/>
      <c r="DO7" s="644"/>
      <c r="DP7" s="645"/>
      <c r="DQ7" s="649">
        <v>3000148</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20189</v>
      </c>
      <c r="S8" s="644"/>
      <c r="T8" s="644"/>
      <c r="U8" s="644"/>
      <c r="V8" s="644"/>
      <c r="W8" s="644"/>
      <c r="X8" s="644"/>
      <c r="Y8" s="645"/>
      <c r="Z8" s="703">
        <v>0.1</v>
      </c>
      <c r="AA8" s="703"/>
      <c r="AB8" s="703"/>
      <c r="AC8" s="703"/>
      <c r="AD8" s="704">
        <v>20189</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77257</v>
      </c>
      <c r="BH8" s="644"/>
      <c r="BI8" s="644"/>
      <c r="BJ8" s="644"/>
      <c r="BK8" s="644"/>
      <c r="BL8" s="644"/>
      <c r="BM8" s="644"/>
      <c r="BN8" s="645"/>
      <c r="BO8" s="703">
        <v>1.1000000000000001</v>
      </c>
      <c r="BP8" s="703"/>
      <c r="BQ8" s="703"/>
      <c r="BR8" s="703"/>
      <c r="BS8" s="649" t="s">
        <v>123</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6044562</v>
      </c>
      <c r="CS8" s="644"/>
      <c r="CT8" s="644"/>
      <c r="CU8" s="644"/>
      <c r="CV8" s="644"/>
      <c r="CW8" s="644"/>
      <c r="CX8" s="644"/>
      <c r="CY8" s="645"/>
      <c r="CZ8" s="703">
        <v>21.4</v>
      </c>
      <c r="DA8" s="703"/>
      <c r="DB8" s="703"/>
      <c r="DC8" s="703"/>
      <c r="DD8" s="649">
        <v>195714</v>
      </c>
      <c r="DE8" s="644"/>
      <c r="DF8" s="644"/>
      <c r="DG8" s="644"/>
      <c r="DH8" s="644"/>
      <c r="DI8" s="644"/>
      <c r="DJ8" s="644"/>
      <c r="DK8" s="644"/>
      <c r="DL8" s="644"/>
      <c r="DM8" s="644"/>
      <c r="DN8" s="644"/>
      <c r="DO8" s="644"/>
      <c r="DP8" s="645"/>
      <c r="DQ8" s="649">
        <v>3318108</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19450</v>
      </c>
      <c r="S9" s="644"/>
      <c r="T9" s="644"/>
      <c r="U9" s="644"/>
      <c r="V9" s="644"/>
      <c r="W9" s="644"/>
      <c r="X9" s="644"/>
      <c r="Y9" s="645"/>
      <c r="Z9" s="703">
        <v>0.1</v>
      </c>
      <c r="AA9" s="703"/>
      <c r="AB9" s="703"/>
      <c r="AC9" s="703"/>
      <c r="AD9" s="704">
        <v>19450</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1667257</v>
      </c>
      <c r="BH9" s="644"/>
      <c r="BI9" s="644"/>
      <c r="BJ9" s="644"/>
      <c r="BK9" s="644"/>
      <c r="BL9" s="644"/>
      <c r="BM9" s="644"/>
      <c r="BN9" s="645"/>
      <c r="BO9" s="703">
        <v>23.2</v>
      </c>
      <c r="BP9" s="703"/>
      <c r="BQ9" s="703"/>
      <c r="BR9" s="703"/>
      <c r="BS9" s="649" t="s">
        <v>123</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2442418</v>
      </c>
      <c r="CS9" s="644"/>
      <c r="CT9" s="644"/>
      <c r="CU9" s="644"/>
      <c r="CV9" s="644"/>
      <c r="CW9" s="644"/>
      <c r="CX9" s="644"/>
      <c r="CY9" s="645"/>
      <c r="CZ9" s="703">
        <v>8.6999999999999993</v>
      </c>
      <c r="DA9" s="703"/>
      <c r="DB9" s="703"/>
      <c r="DC9" s="703"/>
      <c r="DD9" s="649">
        <v>139955</v>
      </c>
      <c r="DE9" s="644"/>
      <c r="DF9" s="644"/>
      <c r="DG9" s="644"/>
      <c r="DH9" s="644"/>
      <c r="DI9" s="644"/>
      <c r="DJ9" s="644"/>
      <c r="DK9" s="644"/>
      <c r="DL9" s="644"/>
      <c r="DM9" s="644"/>
      <c r="DN9" s="644"/>
      <c r="DO9" s="644"/>
      <c r="DP9" s="645"/>
      <c r="DQ9" s="649">
        <v>1857043</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241</v>
      </c>
      <c r="AA10" s="703"/>
      <c r="AB10" s="703"/>
      <c r="AC10" s="703"/>
      <c r="AD10" s="704" t="s">
        <v>123</v>
      </c>
      <c r="AE10" s="704"/>
      <c r="AF10" s="704"/>
      <c r="AG10" s="704"/>
      <c r="AH10" s="704"/>
      <c r="AI10" s="704"/>
      <c r="AJ10" s="704"/>
      <c r="AK10" s="704"/>
      <c r="AL10" s="646" t="s">
        <v>123</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118927</v>
      </c>
      <c r="BH10" s="644"/>
      <c r="BI10" s="644"/>
      <c r="BJ10" s="644"/>
      <c r="BK10" s="644"/>
      <c r="BL10" s="644"/>
      <c r="BM10" s="644"/>
      <c r="BN10" s="645"/>
      <c r="BO10" s="703">
        <v>1.7</v>
      </c>
      <c r="BP10" s="703"/>
      <c r="BQ10" s="703"/>
      <c r="BR10" s="703"/>
      <c r="BS10" s="649" t="s">
        <v>123</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231110</v>
      </c>
      <c r="CS10" s="644"/>
      <c r="CT10" s="644"/>
      <c r="CU10" s="644"/>
      <c r="CV10" s="644"/>
      <c r="CW10" s="644"/>
      <c r="CX10" s="644"/>
      <c r="CY10" s="645"/>
      <c r="CZ10" s="703">
        <v>0.8</v>
      </c>
      <c r="DA10" s="703"/>
      <c r="DB10" s="703"/>
      <c r="DC10" s="703"/>
      <c r="DD10" s="649" t="s">
        <v>123</v>
      </c>
      <c r="DE10" s="644"/>
      <c r="DF10" s="644"/>
      <c r="DG10" s="644"/>
      <c r="DH10" s="644"/>
      <c r="DI10" s="644"/>
      <c r="DJ10" s="644"/>
      <c r="DK10" s="644"/>
      <c r="DL10" s="644"/>
      <c r="DM10" s="644"/>
      <c r="DN10" s="644"/>
      <c r="DO10" s="644"/>
      <c r="DP10" s="645"/>
      <c r="DQ10" s="649">
        <v>16763</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294289</v>
      </c>
      <c r="BH11" s="644"/>
      <c r="BI11" s="644"/>
      <c r="BJ11" s="644"/>
      <c r="BK11" s="644"/>
      <c r="BL11" s="644"/>
      <c r="BM11" s="644"/>
      <c r="BN11" s="645"/>
      <c r="BO11" s="703">
        <v>4.0999999999999996</v>
      </c>
      <c r="BP11" s="703"/>
      <c r="BQ11" s="703"/>
      <c r="BR11" s="703"/>
      <c r="BS11" s="649">
        <v>58353</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1475997</v>
      </c>
      <c r="CS11" s="644"/>
      <c r="CT11" s="644"/>
      <c r="CU11" s="644"/>
      <c r="CV11" s="644"/>
      <c r="CW11" s="644"/>
      <c r="CX11" s="644"/>
      <c r="CY11" s="645"/>
      <c r="CZ11" s="703">
        <v>5.2</v>
      </c>
      <c r="DA11" s="703"/>
      <c r="DB11" s="703"/>
      <c r="DC11" s="703"/>
      <c r="DD11" s="649">
        <v>668334</v>
      </c>
      <c r="DE11" s="644"/>
      <c r="DF11" s="644"/>
      <c r="DG11" s="644"/>
      <c r="DH11" s="644"/>
      <c r="DI11" s="644"/>
      <c r="DJ11" s="644"/>
      <c r="DK11" s="644"/>
      <c r="DL11" s="644"/>
      <c r="DM11" s="644"/>
      <c r="DN11" s="644"/>
      <c r="DO11" s="644"/>
      <c r="DP11" s="645"/>
      <c r="DQ11" s="649">
        <v>591275</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778042</v>
      </c>
      <c r="S12" s="644"/>
      <c r="T12" s="644"/>
      <c r="U12" s="644"/>
      <c r="V12" s="644"/>
      <c r="W12" s="644"/>
      <c r="X12" s="644"/>
      <c r="Y12" s="645"/>
      <c r="Z12" s="703">
        <v>2.6</v>
      </c>
      <c r="AA12" s="703"/>
      <c r="AB12" s="703"/>
      <c r="AC12" s="703"/>
      <c r="AD12" s="704">
        <v>778042</v>
      </c>
      <c r="AE12" s="704"/>
      <c r="AF12" s="704"/>
      <c r="AG12" s="704"/>
      <c r="AH12" s="704"/>
      <c r="AI12" s="704"/>
      <c r="AJ12" s="704"/>
      <c r="AK12" s="704"/>
      <c r="AL12" s="646">
        <v>4.9000000000000004</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4338397</v>
      </c>
      <c r="BH12" s="644"/>
      <c r="BI12" s="644"/>
      <c r="BJ12" s="644"/>
      <c r="BK12" s="644"/>
      <c r="BL12" s="644"/>
      <c r="BM12" s="644"/>
      <c r="BN12" s="645"/>
      <c r="BO12" s="703">
        <v>60.5</v>
      </c>
      <c r="BP12" s="703"/>
      <c r="BQ12" s="703"/>
      <c r="BR12" s="703"/>
      <c r="BS12" s="649" t="s">
        <v>123</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1364433</v>
      </c>
      <c r="CS12" s="644"/>
      <c r="CT12" s="644"/>
      <c r="CU12" s="644"/>
      <c r="CV12" s="644"/>
      <c r="CW12" s="644"/>
      <c r="CX12" s="644"/>
      <c r="CY12" s="645"/>
      <c r="CZ12" s="703">
        <v>4.8</v>
      </c>
      <c r="DA12" s="703"/>
      <c r="DB12" s="703"/>
      <c r="DC12" s="703"/>
      <c r="DD12" s="649">
        <v>141842</v>
      </c>
      <c r="DE12" s="644"/>
      <c r="DF12" s="644"/>
      <c r="DG12" s="644"/>
      <c r="DH12" s="644"/>
      <c r="DI12" s="644"/>
      <c r="DJ12" s="644"/>
      <c r="DK12" s="644"/>
      <c r="DL12" s="644"/>
      <c r="DM12" s="644"/>
      <c r="DN12" s="644"/>
      <c r="DO12" s="644"/>
      <c r="DP12" s="645"/>
      <c r="DQ12" s="649">
        <v>545111</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v>7155</v>
      </c>
      <c r="S13" s="644"/>
      <c r="T13" s="644"/>
      <c r="U13" s="644"/>
      <c r="V13" s="644"/>
      <c r="W13" s="644"/>
      <c r="X13" s="644"/>
      <c r="Y13" s="645"/>
      <c r="Z13" s="703">
        <v>0</v>
      </c>
      <c r="AA13" s="703"/>
      <c r="AB13" s="703"/>
      <c r="AC13" s="703"/>
      <c r="AD13" s="704">
        <v>7155</v>
      </c>
      <c r="AE13" s="704"/>
      <c r="AF13" s="704"/>
      <c r="AG13" s="704"/>
      <c r="AH13" s="704"/>
      <c r="AI13" s="704"/>
      <c r="AJ13" s="704"/>
      <c r="AK13" s="704"/>
      <c r="AL13" s="646">
        <v>0</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4323734</v>
      </c>
      <c r="BH13" s="644"/>
      <c r="BI13" s="644"/>
      <c r="BJ13" s="644"/>
      <c r="BK13" s="644"/>
      <c r="BL13" s="644"/>
      <c r="BM13" s="644"/>
      <c r="BN13" s="645"/>
      <c r="BO13" s="703">
        <v>60.3</v>
      </c>
      <c r="BP13" s="703"/>
      <c r="BQ13" s="703"/>
      <c r="BR13" s="703"/>
      <c r="BS13" s="649" t="s">
        <v>123</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4154036</v>
      </c>
      <c r="CS13" s="644"/>
      <c r="CT13" s="644"/>
      <c r="CU13" s="644"/>
      <c r="CV13" s="644"/>
      <c r="CW13" s="644"/>
      <c r="CX13" s="644"/>
      <c r="CY13" s="645"/>
      <c r="CZ13" s="703">
        <v>14.7</v>
      </c>
      <c r="DA13" s="703"/>
      <c r="DB13" s="703"/>
      <c r="DC13" s="703"/>
      <c r="DD13" s="649">
        <v>1221172</v>
      </c>
      <c r="DE13" s="644"/>
      <c r="DF13" s="644"/>
      <c r="DG13" s="644"/>
      <c r="DH13" s="644"/>
      <c r="DI13" s="644"/>
      <c r="DJ13" s="644"/>
      <c r="DK13" s="644"/>
      <c r="DL13" s="644"/>
      <c r="DM13" s="644"/>
      <c r="DN13" s="644"/>
      <c r="DO13" s="644"/>
      <c r="DP13" s="645"/>
      <c r="DQ13" s="649">
        <v>2777683</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241</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134887</v>
      </c>
      <c r="BH14" s="644"/>
      <c r="BI14" s="644"/>
      <c r="BJ14" s="644"/>
      <c r="BK14" s="644"/>
      <c r="BL14" s="644"/>
      <c r="BM14" s="644"/>
      <c r="BN14" s="645"/>
      <c r="BO14" s="703">
        <v>1.9</v>
      </c>
      <c r="BP14" s="703"/>
      <c r="BQ14" s="703"/>
      <c r="BR14" s="703"/>
      <c r="BS14" s="649" t="s">
        <v>123</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1412749</v>
      </c>
      <c r="CS14" s="644"/>
      <c r="CT14" s="644"/>
      <c r="CU14" s="644"/>
      <c r="CV14" s="644"/>
      <c r="CW14" s="644"/>
      <c r="CX14" s="644"/>
      <c r="CY14" s="645"/>
      <c r="CZ14" s="703">
        <v>5</v>
      </c>
      <c r="DA14" s="703"/>
      <c r="DB14" s="703"/>
      <c r="DC14" s="703"/>
      <c r="DD14" s="649">
        <v>319639</v>
      </c>
      <c r="DE14" s="644"/>
      <c r="DF14" s="644"/>
      <c r="DG14" s="644"/>
      <c r="DH14" s="644"/>
      <c r="DI14" s="644"/>
      <c r="DJ14" s="644"/>
      <c r="DK14" s="644"/>
      <c r="DL14" s="644"/>
      <c r="DM14" s="644"/>
      <c r="DN14" s="644"/>
      <c r="DO14" s="644"/>
      <c r="DP14" s="645"/>
      <c r="DQ14" s="649">
        <v>786770</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59980</v>
      </c>
      <c r="S15" s="644"/>
      <c r="T15" s="644"/>
      <c r="U15" s="644"/>
      <c r="V15" s="644"/>
      <c r="W15" s="644"/>
      <c r="X15" s="644"/>
      <c r="Y15" s="645"/>
      <c r="Z15" s="703">
        <v>0.2</v>
      </c>
      <c r="AA15" s="703"/>
      <c r="AB15" s="703"/>
      <c r="AC15" s="703"/>
      <c r="AD15" s="704">
        <v>59980</v>
      </c>
      <c r="AE15" s="704"/>
      <c r="AF15" s="704"/>
      <c r="AG15" s="704"/>
      <c r="AH15" s="704"/>
      <c r="AI15" s="704"/>
      <c r="AJ15" s="704"/>
      <c r="AK15" s="704"/>
      <c r="AL15" s="646">
        <v>0.4</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280922</v>
      </c>
      <c r="BH15" s="644"/>
      <c r="BI15" s="644"/>
      <c r="BJ15" s="644"/>
      <c r="BK15" s="644"/>
      <c r="BL15" s="644"/>
      <c r="BM15" s="644"/>
      <c r="BN15" s="645"/>
      <c r="BO15" s="703">
        <v>3.9</v>
      </c>
      <c r="BP15" s="703"/>
      <c r="BQ15" s="703"/>
      <c r="BR15" s="703"/>
      <c r="BS15" s="649" t="s">
        <v>241</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2554459</v>
      </c>
      <c r="CS15" s="644"/>
      <c r="CT15" s="644"/>
      <c r="CU15" s="644"/>
      <c r="CV15" s="644"/>
      <c r="CW15" s="644"/>
      <c r="CX15" s="644"/>
      <c r="CY15" s="645"/>
      <c r="CZ15" s="703">
        <v>9</v>
      </c>
      <c r="DA15" s="703"/>
      <c r="DB15" s="703"/>
      <c r="DC15" s="703"/>
      <c r="DD15" s="649">
        <v>541477</v>
      </c>
      <c r="DE15" s="644"/>
      <c r="DF15" s="644"/>
      <c r="DG15" s="644"/>
      <c r="DH15" s="644"/>
      <c r="DI15" s="644"/>
      <c r="DJ15" s="644"/>
      <c r="DK15" s="644"/>
      <c r="DL15" s="644"/>
      <c r="DM15" s="644"/>
      <c r="DN15" s="644"/>
      <c r="DO15" s="644"/>
      <c r="DP15" s="645"/>
      <c r="DQ15" s="649">
        <v>1772054</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v>9720</v>
      </c>
      <c r="BH16" s="644"/>
      <c r="BI16" s="644"/>
      <c r="BJ16" s="644"/>
      <c r="BK16" s="644"/>
      <c r="BL16" s="644"/>
      <c r="BM16" s="644"/>
      <c r="BN16" s="645"/>
      <c r="BO16" s="703">
        <v>0.1</v>
      </c>
      <c r="BP16" s="703"/>
      <c r="BQ16" s="703"/>
      <c r="BR16" s="703"/>
      <c r="BS16" s="649" t="s">
        <v>123</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518242</v>
      </c>
      <c r="CS16" s="644"/>
      <c r="CT16" s="644"/>
      <c r="CU16" s="644"/>
      <c r="CV16" s="644"/>
      <c r="CW16" s="644"/>
      <c r="CX16" s="644"/>
      <c r="CY16" s="645"/>
      <c r="CZ16" s="703">
        <v>1.8</v>
      </c>
      <c r="DA16" s="703"/>
      <c r="DB16" s="703"/>
      <c r="DC16" s="703"/>
      <c r="DD16" s="649" t="s">
        <v>123</v>
      </c>
      <c r="DE16" s="644"/>
      <c r="DF16" s="644"/>
      <c r="DG16" s="644"/>
      <c r="DH16" s="644"/>
      <c r="DI16" s="644"/>
      <c r="DJ16" s="644"/>
      <c r="DK16" s="644"/>
      <c r="DL16" s="644"/>
      <c r="DM16" s="644"/>
      <c r="DN16" s="644"/>
      <c r="DO16" s="644"/>
      <c r="DP16" s="645"/>
      <c r="DQ16" s="649">
        <v>153873</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19318</v>
      </c>
      <c r="S17" s="644"/>
      <c r="T17" s="644"/>
      <c r="U17" s="644"/>
      <c r="V17" s="644"/>
      <c r="W17" s="644"/>
      <c r="X17" s="644"/>
      <c r="Y17" s="645"/>
      <c r="Z17" s="703">
        <v>0.1</v>
      </c>
      <c r="AA17" s="703"/>
      <c r="AB17" s="703"/>
      <c r="AC17" s="703"/>
      <c r="AD17" s="704">
        <v>19318</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4199829</v>
      </c>
      <c r="CS17" s="644"/>
      <c r="CT17" s="644"/>
      <c r="CU17" s="644"/>
      <c r="CV17" s="644"/>
      <c r="CW17" s="644"/>
      <c r="CX17" s="644"/>
      <c r="CY17" s="645"/>
      <c r="CZ17" s="703">
        <v>14.9</v>
      </c>
      <c r="DA17" s="703"/>
      <c r="DB17" s="703"/>
      <c r="DC17" s="703"/>
      <c r="DD17" s="649" t="s">
        <v>123</v>
      </c>
      <c r="DE17" s="644"/>
      <c r="DF17" s="644"/>
      <c r="DG17" s="644"/>
      <c r="DH17" s="644"/>
      <c r="DI17" s="644"/>
      <c r="DJ17" s="644"/>
      <c r="DK17" s="644"/>
      <c r="DL17" s="644"/>
      <c r="DM17" s="644"/>
      <c r="DN17" s="644"/>
      <c r="DO17" s="644"/>
      <c r="DP17" s="645"/>
      <c r="DQ17" s="649">
        <v>4091140</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8847726</v>
      </c>
      <c r="S18" s="644"/>
      <c r="T18" s="644"/>
      <c r="U18" s="644"/>
      <c r="V18" s="644"/>
      <c r="W18" s="644"/>
      <c r="X18" s="644"/>
      <c r="Y18" s="645"/>
      <c r="Z18" s="703">
        <v>29.7</v>
      </c>
      <c r="AA18" s="703"/>
      <c r="AB18" s="703"/>
      <c r="AC18" s="703"/>
      <c r="AD18" s="704">
        <v>7551078</v>
      </c>
      <c r="AE18" s="704"/>
      <c r="AF18" s="704"/>
      <c r="AG18" s="704"/>
      <c r="AH18" s="704"/>
      <c r="AI18" s="704"/>
      <c r="AJ18" s="704"/>
      <c r="AK18" s="704"/>
      <c r="AL18" s="646">
        <v>48</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241</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v>560</v>
      </c>
      <c r="CS18" s="644"/>
      <c r="CT18" s="644"/>
      <c r="CU18" s="644"/>
      <c r="CV18" s="644"/>
      <c r="CW18" s="644"/>
      <c r="CX18" s="644"/>
      <c r="CY18" s="645"/>
      <c r="CZ18" s="703">
        <v>0</v>
      </c>
      <c r="DA18" s="703"/>
      <c r="DB18" s="703"/>
      <c r="DC18" s="703"/>
      <c r="DD18" s="649" t="s">
        <v>123</v>
      </c>
      <c r="DE18" s="644"/>
      <c r="DF18" s="644"/>
      <c r="DG18" s="644"/>
      <c r="DH18" s="644"/>
      <c r="DI18" s="644"/>
      <c r="DJ18" s="644"/>
      <c r="DK18" s="644"/>
      <c r="DL18" s="644"/>
      <c r="DM18" s="644"/>
      <c r="DN18" s="644"/>
      <c r="DO18" s="644"/>
      <c r="DP18" s="645"/>
      <c r="DQ18" s="649">
        <v>560</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7551078</v>
      </c>
      <c r="S19" s="644"/>
      <c r="T19" s="644"/>
      <c r="U19" s="644"/>
      <c r="V19" s="644"/>
      <c r="W19" s="644"/>
      <c r="X19" s="644"/>
      <c r="Y19" s="645"/>
      <c r="Z19" s="703">
        <v>25.3</v>
      </c>
      <c r="AA19" s="703"/>
      <c r="AB19" s="703"/>
      <c r="AC19" s="703"/>
      <c r="AD19" s="704">
        <v>7551078</v>
      </c>
      <c r="AE19" s="704"/>
      <c r="AF19" s="704"/>
      <c r="AG19" s="704"/>
      <c r="AH19" s="704"/>
      <c r="AI19" s="704"/>
      <c r="AJ19" s="704"/>
      <c r="AK19" s="704"/>
      <c r="AL19" s="646">
        <v>48</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251399</v>
      </c>
      <c r="BH19" s="644"/>
      <c r="BI19" s="644"/>
      <c r="BJ19" s="644"/>
      <c r="BK19" s="644"/>
      <c r="BL19" s="644"/>
      <c r="BM19" s="644"/>
      <c r="BN19" s="645"/>
      <c r="BO19" s="703">
        <v>3.5</v>
      </c>
      <c r="BP19" s="703"/>
      <c r="BQ19" s="703"/>
      <c r="BR19" s="703"/>
      <c r="BS19" s="649" t="s">
        <v>123</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1296648</v>
      </c>
      <c r="S20" s="644"/>
      <c r="T20" s="644"/>
      <c r="U20" s="644"/>
      <c r="V20" s="644"/>
      <c r="W20" s="644"/>
      <c r="X20" s="644"/>
      <c r="Y20" s="645"/>
      <c r="Z20" s="703">
        <v>4.3</v>
      </c>
      <c r="AA20" s="703"/>
      <c r="AB20" s="703"/>
      <c r="AC20" s="703"/>
      <c r="AD20" s="704" t="s">
        <v>123</v>
      </c>
      <c r="AE20" s="704"/>
      <c r="AF20" s="704"/>
      <c r="AG20" s="704"/>
      <c r="AH20" s="704"/>
      <c r="AI20" s="704"/>
      <c r="AJ20" s="704"/>
      <c r="AK20" s="704"/>
      <c r="AL20" s="646" t="s">
        <v>123</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251399</v>
      </c>
      <c r="BH20" s="644"/>
      <c r="BI20" s="644"/>
      <c r="BJ20" s="644"/>
      <c r="BK20" s="644"/>
      <c r="BL20" s="644"/>
      <c r="BM20" s="644"/>
      <c r="BN20" s="645"/>
      <c r="BO20" s="703">
        <v>3.5</v>
      </c>
      <c r="BP20" s="703"/>
      <c r="BQ20" s="703"/>
      <c r="BR20" s="703"/>
      <c r="BS20" s="649" t="s">
        <v>123</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28229133</v>
      </c>
      <c r="CS20" s="644"/>
      <c r="CT20" s="644"/>
      <c r="CU20" s="644"/>
      <c r="CV20" s="644"/>
      <c r="CW20" s="644"/>
      <c r="CX20" s="644"/>
      <c r="CY20" s="645"/>
      <c r="CZ20" s="703">
        <v>100</v>
      </c>
      <c r="DA20" s="703"/>
      <c r="DB20" s="703"/>
      <c r="DC20" s="703"/>
      <c r="DD20" s="649">
        <v>3442335</v>
      </c>
      <c r="DE20" s="644"/>
      <c r="DF20" s="644"/>
      <c r="DG20" s="644"/>
      <c r="DH20" s="644"/>
      <c r="DI20" s="644"/>
      <c r="DJ20" s="644"/>
      <c r="DK20" s="644"/>
      <c r="DL20" s="644"/>
      <c r="DM20" s="644"/>
      <c r="DN20" s="644"/>
      <c r="DO20" s="644"/>
      <c r="DP20" s="645"/>
      <c r="DQ20" s="649">
        <v>19081468</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30034</v>
      </c>
      <c r="BH21" s="644"/>
      <c r="BI21" s="644"/>
      <c r="BJ21" s="644"/>
      <c r="BK21" s="644"/>
      <c r="BL21" s="644"/>
      <c r="BM21" s="644"/>
      <c r="BN21" s="645"/>
      <c r="BO21" s="703">
        <v>0.4</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17157851</v>
      </c>
      <c r="S22" s="644"/>
      <c r="T22" s="644"/>
      <c r="U22" s="644"/>
      <c r="V22" s="644"/>
      <c r="W22" s="644"/>
      <c r="X22" s="644"/>
      <c r="Y22" s="645"/>
      <c r="Z22" s="703">
        <v>57.5</v>
      </c>
      <c r="AA22" s="703"/>
      <c r="AB22" s="703"/>
      <c r="AC22" s="703"/>
      <c r="AD22" s="704">
        <v>15639838</v>
      </c>
      <c r="AE22" s="704"/>
      <c r="AF22" s="704"/>
      <c r="AG22" s="704"/>
      <c r="AH22" s="704"/>
      <c r="AI22" s="704"/>
      <c r="AJ22" s="704"/>
      <c r="AK22" s="704"/>
      <c r="AL22" s="646">
        <v>99.5</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5001</v>
      </c>
      <c r="S23" s="644"/>
      <c r="T23" s="644"/>
      <c r="U23" s="644"/>
      <c r="V23" s="644"/>
      <c r="W23" s="644"/>
      <c r="X23" s="644"/>
      <c r="Y23" s="645"/>
      <c r="Z23" s="703">
        <v>0</v>
      </c>
      <c r="AA23" s="703"/>
      <c r="AB23" s="703"/>
      <c r="AC23" s="703"/>
      <c r="AD23" s="704">
        <v>5001</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221365</v>
      </c>
      <c r="BH23" s="644"/>
      <c r="BI23" s="644"/>
      <c r="BJ23" s="644"/>
      <c r="BK23" s="644"/>
      <c r="BL23" s="644"/>
      <c r="BM23" s="644"/>
      <c r="BN23" s="645"/>
      <c r="BO23" s="703">
        <v>3.1</v>
      </c>
      <c r="BP23" s="703"/>
      <c r="BQ23" s="703"/>
      <c r="BR23" s="703"/>
      <c r="BS23" s="649" t="s">
        <v>123</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280736</v>
      </c>
      <c r="S24" s="644"/>
      <c r="T24" s="644"/>
      <c r="U24" s="644"/>
      <c r="V24" s="644"/>
      <c r="W24" s="644"/>
      <c r="X24" s="644"/>
      <c r="Y24" s="645"/>
      <c r="Z24" s="703">
        <v>0.9</v>
      </c>
      <c r="AA24" s="703"/>
      <c r="AB24" s="703"/>
      <c r="AC24" s="703"/>
      <c r="AD24" s="704" t="s">
        <v>123</v>
      </c>
      <c r="AE24" s="704"/>
      <c r="AF24" s="704"/>
      <c r="AG24" s="704"/>
      <c r="AH24" s="704"/>
      <c r="AI24" s="704"/>
      <c r="AJ24" s="704"/>
      <c r="AK24" s="704"/>
      <c r="AL24" s="646" t="s">
        <v>123</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10976893</v>
      </c>
      <c r="CS24" s="707"/>
      <c r="CT24" s="707"/>
      <c r="CU24" s="707"/>
      <c r="CV24" s="707"/>
      <c r="CW24" s="707"/>
      <c r="CX24" s="707"/>
      <c r="CY24" s="753"/>
      <c r="CZ24" s="754">
        <v>38.9</v>
      </c>
      <c r="DA24" s="723"/>
      <c r="DB24" s="723"/>
      <c r="DC24" s="757"/>
      <c r="DD24" s="752">
        <v>8587923</v>
      </c>
      <c r="DE24" s="707"/>
      <c r="DF24" s="707"/>
      <c r="DG24" s="707"/>
      <c r="DH24" s="707"/>
      <c r="DI24" s="707"/>
      <c r="DJ24" s="707"/>
      <c r="DK24" s="753"/>
      <c r="DL24" s="752">
        <v>8550517</v>
      </c>
      <c r="DM24" s="707"/>
      <c r="DN24" s="707"/>
      <c r="DO24" s="707"/>
      <c r="DP24" s="707"/>
      <c r="DQ24" s="707"/>
      <c r="DR24" s="707"/>
      <c r="DS24" s="707"/>
      <c r="DT24" s="707"/>
      <c r="DU24" s="707"/>
      <c r="DV24" s="753"/>
      <c r="DW24" s="754">
        <v>51.8</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434618</v>
      </c>
      <c r="S25" s="644"/>
      <c r="T25" s="644"/>
      <c r="U25" s="644"/>
      <c r="V25" s="644"/>
      <c r="W25" s="644"/>
      <c r="X25" s="644"/>
      <c r="Y25" s="645"/>
      <c r="Z25" s="703">
        <v>1.5</v>
      </c>
      <c r="AA25" s="703"/>
      <c r="AB25" s="703"/>
      <c r="AC25" s="703"/>
      <c r="AD25" s="704">
        <v>10590</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3841944</v>
      </c>
      <c r="CS25" s="642"/>
      <c r="CT25" s="642"/>
      <c r="CU25" s="642"/>
      <c r="CV25" s="642"/>
      <c r="CW25" s="642"/>
      <c r="CX25" s="642"/>
      <c r="CY25" s="643"/>
      <c r="CZ25" s="646">
        <v>13.6</v>
      </c>
      <c r="DA25" s="675"/>
      <c r="DB25" s="675"/>
      <c r="DC25" s="676"/>
      <c r="DD25" s="649">
        <v>3620442</v>
      </c>
      <c r="DE25" s="642"/>
      <c r="DF25" s="642"/>
      <c r="DG25" s="642"/>
      <c r="DH25" s="642"/>
      <c r="DI25" s="642"/>
      <c r="DJ25" s="642"/>
      <c r="DK25" s="643"/>
      <c r="DL25" s="649">
        <v>3599584</v>
      </c>
      <c r="DM25" s="642"/>
      <c r="DN25" s="642"/>
      <c r="DO25" s="642"/>
      <c r="DP25" s="642"/>
      <c r="DQ25" s="642"/>
      <c r="DR25" s="642"/>
      <c r="DS25" s="642"/>
      <c r="DT25" s="642"/>
      <c r="DU25" s="642"/>
      <c r="DV25" s="643"/>
      <c r="DW25" s="646">
        <v>21.8</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61709</v>
      </c>
      <c r="S26" s="644"/>
      <c r="T26" s="644"/>
      <c r="U26" s="644"/>
      <c r="V26" s="644"/>
      <c r="W26" s="644"/>
      <c r="X26" s="644"/>
      <c r="Y26" s="645"/>
      <c r="Z26" s="703">
        <v>0.2</v>
      </c>
      <c r="AA26" s="703"/>
      <c r="AB26" s="703"/>
      <c r="AC26" s="703"/>
      <c r="AD26" s="704" t="s">
        <v>123</v>
      </c>
      <c r="AE26" s="704"/>
      <c r="AF26" s="704"/>
      <c r="AG26" s="704"/>
      <c r="AH26" s="704"/>
      <c r="AI26" s="704"/>
      <c r="AJ26" s="704"/>
      <c r="AK26" s="704"/>
      <c r="AL26" s="646" t="s">
        <v>123</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2691954</v>
      </c>
      <c r="CS26" s="644"/>
      <c r="CT26" s="644"/>
      <c r="CU26" s="644"/>
      <c r="CV26" s="644"/>
      <c r="CW26" s="644"/>
      <c r="CX26" s="644"/>
      <c r="CY26" s="645"/>
      <c r="CZ26" s="646">
        <v>9.5</v>
      </c>
      <c r="DA26" s="675"/>
      <c r="DB26" s="675"/>
      <c r="DC26" s="676"/>
      <c r="DD26" s="649">
        <v>2489420</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2635037</v>
      </c>
      <c r="S27" s="644"/>
      <c r="T27" s="644"/>
      <c r="U27" s="644"/>
      <c r="V27" s="644"/>
      <c r="W27" s="644"/>
      <c r="X27" s="644"/>
      <c r="Y27" s="645"/>
      <c r="Z27" s="703">
        <v>8.8000000000000007</v>
      </c>
      <c r="AA27" s="703"/>
      <c r="AB27" s="703"/>
      <c r="AC27" s="703"/>
      <c r="AD27" s="704" t="s">
        <v>123</v>
      </c>
      <c r="AE27" s="704"/>
      <c r="AF27" s="704"/>
      <c r="AG27" s="704"/>
      <c r="AH27" s="704"/>
      <c r="AI27" s="704"/>
      <c r="AJ27" s="704"/>
      <c r="AK27" s="704"/>
      <c r="AL27" s="646" t="s">
        <v>241</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7173055</v>
      </c>
      <c r="BH27" s="644"/>
      <c r="BI27" s="644"/>
      <c r="BJ27" s="644"/>
      <c r="BK27" s="644"/>
      <c r="BL27" s="644"/>
      <c r="BM27" s="644"/>
      <c r="BN27" s="645"/>
      <c r="BO27" s="703">
        <v>100</v>
      </c>
      <c r="BP27" s="703"/>
      <c r="BQ27" s="703"/>
      <c r="BR27" s="703"/>
      <c r="BS27" s="649">
        <v>58353</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2935120</v>
      </c>
      <c r="CS27" s="642"/>
      <c r="CT27" s="642"/>
      <c r="CU27" s="642"/>
      <c r="CV27" s="642"/>
      <c r="CW27" s="642"/>
      <c r="CX27" s="642"/>
      <c r="CY27" s="643"/>
      <c r="CZ27" s="646">
        <v>10.4</v>
      </c>
      <c r="DA27" s="675"/>
      <c r="DB27" s="675"/>
      <c r="DC27" s="676"/>
      <c r="DD27" s="649">
        <v>876341</v>
      </c>
      <c r="DE27" s="642"/>
      <c r="DF27" s="642"/>
      <c r="DG27" s="642"/>
      <c r="DH27" s="642"/>
      <c r="DI27" s="642"/>
      <c r="DJ27" s="642"/>
      <c r="DK27" s="643"/>
      <c r="DL27" s="649">
        <v>860119</v>
      </c>
      <c r="DM27" s="642"/>
      <c r="DN27" s="642"/>
      <c r="DO27" s="642"/>
      <c r="DP27" s="642"/>
      <c r="DQ27" s="642"/>
      <c r="DR27" s="642"/>
      <c r="DS27" s="642"/>
      <c r="DT27" s="642"/>
      <c r="DU27" s="642"/>
      <c r="DV27" s="643"/>
      <c r="DW27" s="646">
        <v>5.2</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4199829</v>
      </c>
      <c r="CS28" s="644"/>
      <c r="CT28" s="644"/>
      <c r="CU28" s="644"/>
      <c r="CV28" s="644"/>
      <c r="CW28" s="644"/>
      <c r="CX28" s="644"/>
      <c r="CY28" s="645"/>
      <c r="CZ28" s="646">
        <v>14.9</v>
      </c>
      <c r="DA28" s="675"/>
      <c r="DB28" s="675"/>
      <c r="DC28" s="676"/>
      <c r="DD28" s="649">
        <v>4091140</v>
      </c>
      <c r="DE28" s="644"/>
      <c r="DF28" s="644"/>
      <c r="DG28" s="644"/>
      <c r="DH28" s="644"/>
      <c r="DI28" s="644"/>
      <c r="DJ28" s="644"/>
      <c r="DK28" s="645"/>
      <c r="DL28" s="649">
        <v>4090814</v>
      </c>
      <c r="DM28" s="644"/>
      <c r="DN28" s="644"/>
      <c r="DO28" s="644"/>
      <c r="DP28" s="644"/>
      <c r="DQ28" s="644"/>
      <c r="DR28" s="644"/>
      <c r="DS28" s="644"/>
      <c r="DT28" s="644"/>
      <c r="DU28" s="644"/>
      <c r="DV28" s="645"/>
      <c r="DW28" s="646">
        <v>24.8</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1821723</v>
      </c>
      <c r="S29" s="644"/>
      <c r="T29" s="644"/>
      <c r="U29" s="644"/>
      <c r="V29" s="644"/>
      <c r="W29" s="644"/>
      <c r="X29" s="644"/>
      <c r="Y29" s="645"/>
      <c r="Z29" s="703">
        <v>6.1</v>
      </c>
      <c r="AA29" s="703"/>
      <c r="AB29" s="703"/>
      <c r="AC29" s="703"/>
      <c r="AD29" s="704" t="s">
        <v>123</v>
      </c>
      <c r="AE29" s="704"/>
      <c r="AF29" s="704"/>
      <c r="AG29" s="704"/>
      <c r="AH29" s="704"/>
      <c r="AI29" s="704"/>
      <c r="AJ29" s="704"/>
      <c r="AK29" s="704"/>
      <c r="AL29" s="646" t="s">
        <v>123</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4199829</v>
      </c>
      <c r="CS29" s="642"/>
      <c r="CT29" s="642"/>
      <c r="CU29" s="642"/>
      <c r="CV29" s="642"/>
      <c r="CW29" s="642"/>
      <c r="CX29" s="642"/>
      <c r="CY29" s="643"/>
      <c r="CZ29" s="646">
        <v>14.9</v>
      </c>
      <c r="DA29" s="675"/>
      <c r="DB29" s="675"/>
      <c r="DC29" s="676"/>
      <c r="DD29" s="649">
        <v>4091140</v>
      </c>
      <c r="DE29" s="642"/>
      <c r="DF29" s="642"/>
      <c r="DG29" s="642"/>
      <c r="DH29" s="642"/>
      <c r="DI29" s="642"/>
      <c r="DJ29" s="642"/>
      <c r="DK29" s="643"/>
      <c r="DL29" s="649">
        <v>4090814</v>
      </c>
      <c r="DM29" s="642"/>
      <c r="DN29" s="642"/>
      <c r="DO29" s="642"/>
      <c r="DP29" s="642"/>
      <c r="DQ29" s="642"/>
      <c r="DR29" s="642"/>
      <c r="DS29" s="642"/>
      <c r="DT29" s="642"/>
      <c r="DU29" s="642"/>
      <c r="DV29" s="643"/>
      <c r="DW29" s="646">
        <v>24.8</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156341</v>
      </c>
      <c r="S30" s="644"/>
      <c r="T30" s="644"/>
      <c r="U30" s="644"/>
      <c r="V30" s="644"/>
      <c r="W30" s="644"/>
      <c r="X30" s="644"/>
      <c r="Y30" s="645"/>
      <c r="Z30" s="703">
        <v>0.5</v>
      </c>
      <c r="AA30" s="703"/>
      <c r="AB30" s="703"/>
      <c r="AC30" s="703"/>
      <c r="AD30" s="704">
        <v>63673</v>
      </c>
      <c r="AE30" s="704"/>
      <c r="AF30" s="704"/>
      <c r="AG30" s="704"/>
      <c r="AH30" s="704"/>
      <c r="AI30" s="704"/>
      <c r="AJ30" s="704"/>
      <c r="AK30" s="704"/>
      <c r="AL30" s="646">
        <v>0.4</v>
      </c>
      <c r="AM30" s="647"/>
      <c r="AN30" s="647"/>
      <c r="AO30" s="705"/>
      <c r="AP30" s="731" t="s">
        <v>306</v>
      </c>
      <c r="AQ30" s="732"/>
      <c r="AR30" s="732"/>
      <c r="AS30" s="732"/>
      <c r="AT30" s="737" t="s">
        <v>307</v>
      </c>
      <c r="AU30" s="210"/>
      <c r="AV30" s="210"/>
      <c r="AW30" s="210"/>
      <c r="AX30" s="740" t="s">
        <v>183</v>
      </c>
      <c r="AY30" s="741"/>
      <c r="AZ30" s="741"/>
      <c r="BA30" s="741"/>
      <c r="BB30" s="741"/>
      <c r="BC30" s="741"/>
      <c r="BD30" s="741"/>
      <c r="BE30" s="741"/>
      <c r="BF30" s="742"/>
      <c r="BG30" s="721">
        <v>99.6</v>
      </c>
      <c r="BH30" s="722"/>
      <c r="BI30" s="722"/>
      <c r="BJ30" s="722"/>
      <c r="BK30" s="722"/>
      <c r="BL30" s="722"/>
      <c r="BM30" s="723">
        <v>99</v>
      </c>
      <c r="BN30" s="722"/>
      <c r="BO30" s="722"/>
      <c r="BP30" s="722"/>
      <c r="BQ30" s="724"/>
      <c r="BR30" s="721">
        <v>99.6</v>
      </c>
      <c r="BS30" s="722"/>
      <c r="BT30" s="722"/>
      <c r="BU30" s="722"/>
      <c r="BV30" s="722"/>
      <c r="BW30" s="722"/>
      <c r="BX30" s="723">
        <v>98.9</v>
      </c>
      <c r="BY30" s="722"/>
      <c r="BZ30" s="722"/>
      <c r="CA30" s="722"/>
      <c r="CB30" s="724"/>
      <c r="CD30" s="727"/>
      <c r="CE30" s="728"/>
      <c r="CF30" s="685" t="s">
        <v>308</v>
      </c>
      <c r="CG30" s="682"/>
      <c r="CH30" s="682"/>
      <c r="CI30" s="682"/>
      <c r="CJ30" s="682"/>
      <c r="CK30" s="682"/>
      <c r="CL30" s="682"/>
      <c r="CM30" s="682"/>
      <c r="CN30" s="682"/>
      <c r="CO30" s="682"/>
      <c r="CP30" s="682"/>
      <c r="CQ30" s="683"/>
      <c r="CR30" s="641">
        <v>3874466</v>
      </c>
      <c r="CS30" s="644"/>
      <c r="CT30" s="644"/>
      <c r="CU30" s="644"/>
      <c r="CV30" s="644"/>
      <c r="CW30" s="644"/>
      <c r="CX30" s="644"/>
      <c r="CY30" s="645"/>
      <c r="CZ30" s="646">
        <v>13.7</v>
      </c>
      <c r="DA30" s="675"/>
      <c r="DB30" s="675"/>
      <c r="DC30" s="676"/>
      <c r="DD30" s="649">
        <v>3765777</v>
      </c>
      <c r="DE30" s="644"/>
      <c r="DF30" s="644"/>
      <c r="DG30" s="644"/>
      <c r="DH30" s="644"/>
      <c r="DI30" s="644"/>
      <c r="DJ30" s="644"/>
      <c r="DK30" s="645"/>
      <c r="DL30" s="649">
        <v>3765451</v>
      </c>
      <c r="DM30" s="644"/>
      <c r="DN30" s="644"/>
      <c r="DO30" s="644"/>
      <c r="DP30" s="644"/>
      <c r="DQ30" s="644"/>
      <c r="DR30" s="644"/>
      <c r="DS30" s="644"/>
      <c r="DT30" s="644"/>
      <c r="DU30" s="644"/>
      <c r="DV30" s="645"/>
      <c r="DW30" s="646">
        <v>22.8</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139776</v>
      </c>
      <c r="S31" s="644"/>
      <c r="T31" s="644"/>
      <c r="U31" s="644"/>
      <c r="V31" s="644"/>
      <c r="W31" s="644"/>
      <c r="X31" s="644"/>
      <c r="Y31" s="645"/>
      <c r="Z31" s="703">
        <v>0.5</v>
      </c>
      <c r="AA31" s="703"/>
      <c r="AB31" s="703"/>
      <c r="AC31" s="703"/>
      <c r="AD31" s="704" t="s">
        <v>241</v>
      </c>
      <c r="AE31" s="704"/>
      <c r="AF31" s="704"/>
      <c r="AG31" s="704"/>
      <c r="AH31" s="704"/>
      <c r="AI31" s="704"/>
      <c r="AJ31" s="704"/>
      <c r="AK31" s="704"/>
      <c r="AL31" s="646" t="s">
        <v>123</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99.6</v>
      </c>
      <c r="BH31" s="642"/>
      <c r="BI31" s="642"/>
      <c r="BJ31" s="642"/>
      <c r="BK31" s="642"/>
      <c r="BL31" s="642"/>
      <c r="BM31" s="647">
        <v>98.8</v>
      </c>
      <c r="BN31" s="720"/>
      <c r="BO31" s="720"/>
      <c r="BP31" s="720"/>
      <c r="BQ31" s="681"/>
      <c r="BR31" s="719">
        <v>99.6</v>
      </c>
      <c r="BS31" s="642"/>
      <c r="BT31" s="642"/>
      <c r="BU31" s="642"/>
      <c r="BV31" s="642"/>
      <c r="BW31" s="642"/>
      <c r="BX31" s="647">
        <v>98.6</v>
      </c>
      <c r="BY31" s="720"/>
      <c r="BZ31" s="720"/>
      <c r="CA31" s="720"/>
      <c r="CB31" s="681"/>
      <c r="CD31" s="727"/>
      <c r="CE31" s="728"/>
      <c r="CF31" s="685" t="s">
        <v>312</v>
      </c>
      <c r="CG31" s="682"/>
      <c r="CH31" s="682"/>
      <c r="CI31" s="682"/>
      <c r="CJ31" s="682"/>
      <c r="CK31" s="682"/>
      <c r="CL31" s="682"/>
      <c r="CM31" s="682"/>
      <c r="CN31" s="682"/>
      <c r="CO31" s="682"/>
      <c r="CP31" s="682"/>
      <c r="CQ31" s="683"/>
      <c r="CR31" s="641">
        <v>325363</v>
      </c>
      <c r="CS31" s="642"/>
      <c r="CT31" s="642"/>
      <c r="CU31" s="642"/>
      <c r="CV31" s="642"/>
      <c r="CW31" s="642"/>
      <c r="CX31" s="642"/>
      <c r="CY31" s="643"/>
      <c r="CZ31" s="646">
        <v>1.2</v>
      </c>
      <c r="DA31" s="675"/>
      <c r="DB31" s="675"/>
      <c r="DC31" s="676"/>
      <c r="DD31" s="649">
        <v>325363</v>
      </c>
      <c r="DE31" s="642"/>
      <c r="DF31" s="642"/>
      <c r="DG31" s="642"/>
      <c r="DH31" s="642"/>
      <c r="DI31" s="642"/>
      <c r="DJ31" s="642"/>
      <c r="DK31" s="643"/>
      <c r="DL31" s="649">
        <v>325363</v>
      </c>
      <c r="DM31" s="642"/>
      <c r="DN31" s="642"/>
      <c r="DO31" s="642"/>
      <c r="DP31" s="642"/>
      <c r="DQ31" s="642"/>
      <c r="DR31" s="642"/>
      <c r="DS31" s="642"/>
      <c r="DT31" s="642"/>
      <c r="DU31" s="642"/>
      <c r="DV31" s="643"/>
      <c r="DW31" s="646">
        <v>2</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985517</v>
      </c>
      <c r="S32" s="644"/>
      <c r="T32" s="644"/>
      <c r="U32" s="644"/>
      <c r="V32" s="644"/>
      <c r="W32" s="644"/>
      <c r="X32" s="644"/>
      <c r="Y32" s="645"/>
      <c r="Z32" s="703">
        <v>3.3</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99.6</v>
      </c>
      <c r="BH32" s="657"/>
      <c r="BI32" s="657"/>
      <c r="BJ32" s="657"/>
      <c r="BK32" s="657"/>
      <c r="BL32" s="657"/>
      <c r="BM32" s="701">
        <v>99.1</v>
      </c>
      <c r="BN32" s="657"/>
      <c r="BO32" s="657"/>
      <c r="BP32" s="657"/>
      <c r="BQ32" s="694"/>
      <c r="BR32" s="718">
        <v>99.6</v>
      </c>
      <c r="BS32" s="657"/>
      <c r="BT32" s="657"/>
      <c r="BU32" s="657"/>
      <c r="BV32" s="657"/>
      <c r="BW32" s="657"/>
      <c r="BX32" s="701">
        <v>98.9</v>
      </c>
      <c r="BY32" s="657"/>
      <c r="BZ32" s="657"/>
      <c r="CA32" s="657"/>
      <c r="CB32" s="694"/>
      <c r="CD32" s="729"/>
      <c r="CE32" s="730"/>
      <c r="CF32" s="685" t="s">
        <v>315</v>
      </c>
      <c r="CG32" s="682"/>
      <c r="CH32" s="682"/>
      <c r="CI32" s="682"/>
      <c r="CJ32" s="682"/>
      <c r="CK32" s="682"/>
      <c r="CL32" s="682"/>
      <c r="CM32" s="682"/>
      <c r="CN32" s="682"/>
      <c r="CO32" s="682"/>
      <c r="CP32" s="682"/>
      <c r="CQ32" s="683"/>
      <c r="CR32" s="641" t="s">
        <v>241</v>
      </c>
      <c r="CS32" s="644"/>
      <c r="CT32" s="644"/>
      <c r="CU32" s="644"/>
      <c r="CV32" s="644"/>
      <c r="CW32" s="644"/>
      <c r="CX32" s="644"/>
      <c r="CY32" s="645"/>
      <c r="CZ32" s="646" t="s">
        <v>123</v>
      </c>
      <c r="DA32" s="675"/>
      <c r="DB32" s="675"/>
      <c r="DC32" s="676"/>
      <c r="DD32" s="649" t="s">
        <v>123</v>
      </c>
      <c r="DE32" s="644"/>
      <c r="DF32" s="644"/>
      <c r="DG32" s="644"/>
      <c r="DH32" s="644"/>
      <c r="DI32" s="644"/>
      <c r="DJ32" s="644"/>
      <c r="DK32" s="645"/>
      <c r="DL32" s="649" t="s">
        <v>241</v>
      </c>
      <c r="DM32" s="644"/>
      <c r="DN32" s="644"/>
      <c r="DO32" s="644"/>
      <c r="DP32" s="644"/>
      <c r="DQ32" s="644"/>
      <c r="DR32" s="644"/>
      <c r="DS32" s="644"/>
      <c r="DT32" s="644"/>
      <c r="DU32" s="644"/>
      <c r="DV32" s="645"/>
      <c r="DW32" s="646" t="s">
        <v>123</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1907059</v>
      </c>
      <c r="S33" s="644"/>
      <c r="T33" s="644"/>
      <c r="U33" s="644"/>
      <c r="V33" s="644"/>
      <c r="W33" s="644"/>
      <c r="X33" s="644"/>
      <c r="Y33" s="645"/>
      <c r="Z33" s="703">
        <v>6.4</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13291663</v>
      </c>
      <c r="CS33" s="642"/>
      <c r="CT33" s="642"/>
      <c r="CU33" s="642"/>
      <c r="CV33" s="642"/>
      <c r="CW33" s="642"/>
      <c r="CX33" s="642"/>
      <c r="CY33" s="643"/>
      <c r="CZ33" s="646">
        <v>47.1</v>
      </c>
      <c r="DA33" s="675"/>
      <c r="DB33" s="675"/>
      <c r="DC33" s="676"/>
      <c r="DD33" s="649">
        <v>9803670</v>
      </c>
      <c r="DE33" s="642"/>
      <c r="DF33" s="642"/>
      <c r="DG33" s="642"/>
      <c r="DH33" s="642"/>
      <c r="DI33" s="642"/>
      <c r="DJ33" s="642"/>
      <c r="DK33" s="643"/>
      <c r="DL33" s="649">
        <v>7266850</v>
      </c>
      <c r="DM33" s="642"/>
      <c r="DN33" s="642"/>
      <c r="DO33" s="642"/>
      <c r="DP33" s="642"/>
      <c r="DQ33" s="642"/>
      <c r="DR33" s="642"/>
      <c r="DS33" s="642"/>
      <c r="DT33" s="642"/>
      <c r="DU33" s="642"/>
      <c r="DV33" s="643"/>
      <c r="DW33" s="646">
        <v>44</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1125980</v>
      </c>
      <c r="S34" s="644"/>
      <c r="T34" s="644"/>
      <c r="U34" s="644"/>
      <c r="V34" s="644"/>
      <c r="W34" s="644"/>
      <c r="X34" s="644"/>
      <c r="Y34" s="645"/>
      <c r="Z34" s="703">
        <v>3.8</v>
      </c>
      <c r="AA34" s="703"/>
      <c r="AB34" s="703"/>
      <c r="AC34" s="703"/>
      <c r="AD34" s="704">
        <v>6458</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5197705</v>
      </c>
      <c r="CS34" s="644"/>
      <c r="CT34" s="644"/>
      <c r="CU34" s="644"/>
      <c r="CV34" s="644"/>
      <c r="CW34" s="644"/>
      <c r="CX34" s="644"/>
      <c r="CY34" s="645"/>
      <c r="CZ34" s="646">
        <v>18.399999999999999</v>
      </c>
      <c r="DA34" s="675"/>
      <c r="DB34" s="675"/>
      <c r="DC34" s="676"/>
      <c r="DD34" s="649">
        <v>3795986</v>
      </c>
      <c r="DE34" s="644"/>
      <c r="DF34" s="644"/>
      <c r="DG34" s="644"/>
      <c r="DH34" s="644"/>
      <c r="DI34" s="644"/>
      <c r="DJ34" s="644"/>
      <c r="DK34" s="645"/>
      <c r="DL34" s="649">
        <v>3406014</v>
      </c>
      <c r="DM34" s="644"/>
      <c r="DN34" s="644"/>
      <c r="DO34" s="644"/>
      <c r="DP34" s="644"/>
      <c r="DQ34" s="644"/>
      <c r="DR34" s="644"/>
      <c r="DS34" s="644"/>
      <c r="DT34" s="644"/>
      <c r="DU34" s="644"/>
      <c r="DV34" s="645"/>
      <c r="DW34" s="646">
        <v>20.6</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3111100</v>
      </c>
      <c r="S35" s="644"/>
      <c r="T35" s="644"/>
      <c r="U35" s="644"/>
      <c r="V35" s="644"/>
      <c r="W35" s="644"/>
      <c r="X35" s="644"/>
      <c r="Y35" s="645"/>
      <c r="Z35" s="703">
        <v>10.4</v>
      </c>
      <c r="AA35" s="703"/>
      <c r="AB35" s="703"/>
      <c r="AC35" s="703"/>
      <c r="AD35" s="704" t="s">
        <v>123</v>
      </c>
      <c r="AE35" s="704"/>
      <c r="AF35" s="704"/>
      <c r="AG35" s="704"/>
      <c r="AH35" s="704"/>
      <c r="AI35" s="704"/>
      <c r="AJ35" s="704"/>
      <c r="AK35" s="704"/>
      <c r="AL35" s="646" t="s">
        <v>123</v>
      </c>
      <c r="AM35" s="647"/>
      <c r="AN35" s="647"/>
      <c r="AO35" s="705"/>
      <c r="AP35" s="214"/>
      <c r="AQ35" s="709" t="s">
        <v>323</v>
      </c>
      <c r="AR35" s="710"/>
      <c r="AS35" s="710"/>
      <c r="AT35" s="710"/>
      <c r="AU35" s="710"/>
      <c r="AV35" s="710"/>
      <c r="AW35" s="710"/>
      <c r="AX35" s="710"/>
      <c r="AY35" s="711"/>
      <c r="AZ35" s="706">
        <v>3578615</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525084</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1285237</v>
      </c>
      <c r="CS35" s="642"/>
      <c r="CT35" s="642"/>
      <c r="CU35" s="642"/>
      <c r="CV35" s="642"/>
      <c r="CW35" s="642"/>
      <c r="CX35" s="642"/>
      <c r="CY35" s="643"/>
      <c r="CZ35" s="646">
        <v>4.5999999999999996</v>
      </c>
      <c r="DA35" s="675"/>
      <c r="DB35" s="675"/>
      <c r="DC35" s="676"/>
      <c r="DD35" s="649">
        <v>1159472</v>
      </c>
      <c r="DE35" s="642"/>
      <c r="DF35" s="642"/>
      <c r="DG35" s="642"/>
      <c r="DH35" s="642"/>
      <c r="DI35" s="642"/>
      <c r="DJ35" s="642"/>
      <c r="DK35" s="643"/>
      <c r="DL35" s="649">
        <v>808166</v>
      </c>
      <c r="DM35" s="642"/>
      <c r="DN35" s="642"/>
      <c r="DO35" s="642"/>
      <c r="DP35" s="642"/>
      <c r="DQ35" s="642"/>
      <c r="DR35" s="642"/>
      <c r="DS35" s="642"/>
      <c r="DT35" s="642"/>
      <c r="DU35" s="642"/>
      <c r="DV35" s="643"/>
      <c r="DW35" s="646">
        <v>4.9000000000000004</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241</v>
      </c>
      <c r="AA36" s="703"/>
      <c r="AB36" s="703"/>
      <c r="AC36" s="703"/>
      <c r="AD36" s="704" t="s">
        <v>123</v>
      </c>
      <c r="AE36" s="704"/>
      <c r="AF36" s="704"/>
      <c r="AG36" s="704"/>
      <c r="AH36" s="704"/>
      <c r="AI36" s="704"/>
      <c r="AJ36" s="704"/>
      <c r="AK36" s="704"/>
      <c r="AL36" s="646" t="s">
        <v>123</v>
      </c>
      <c r="AM36" s="647"/>
      <c r="AN36" s="647"/>
      <c r="AO36" s="705"/>
      <c r="AQ36" s="678" t="s">
        <v>327</v>
      </c>
      <c r="AR36" s="679"/>
      <c r="AS36" s="679"/>
      <c r="AT36" s="679"/>
      <c r="AU36" s="679"/>
      <c r="AV36" s="679"/>
      <c r="AW36" s="679"/>
      <c r="AX36" s="679"/>
      <c r="AY36" s="680"/>
      <c r="AZ36" s="641">
        <v>1383675</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446892</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1707630</v>
      </c>
      <c r="CS36" s="644"/>
      <c r="CT36" s="644"/>
      <c r="CU36" s="644"/>
      <c r="CV36" s="644"/>
      <c r="CW36" s="644"/>
      <c r="CX36" s="644"/>
      <c r="CY36" s="645"/>
      <c r="CZ36" s="646">
        <v>6</v>
      </c>
      <c r="DA36" s="675"/>
      <c r="DB36" s="675"/>
      <c r="DC36" s="676"/>
      <c r="DD36" s="649">
        <v>913507</v>
      </c>
      <c r="DE36" s="644"/>
      <c r="DF36" s="644"/>
      <c r="DG36" s="644"/>
      <c r="DH36" s="644"/>
      <c r="DI36" s="644"/>
      <c r="DJ36" s="644"/>
      <c r="DK36" s="645"/>
      <c r="DL36" s="649">
        <v>325161</v>
      </c>
      <c r="DM36" s="644"/>
      <c r="DN36" s="644"/>
      <c r="DO36" s="644"/>
      <c r="DP36" s="644"/>
      <c r="DQ36" s="644"/>
      <c r="DR36" s="644"/>
      <c r="DS36" s="644"/>
      <c r="DT36" s="644"/>
      <c r="DU36" s="644"/>
      <c r="DV36" s="645"/>
      <c r="DW36" s="646">
        <v>2</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794700</v>
      </c>
      <c r="S37" s="644"/>
      <c r="T37" s="644"/>
      <c r="U37" s="644"/>
      <c r="V37" s="644"/>
      <c r="W37" s="644"/>
      <c r="X37" s="644"/>
      <c r="Y37" s="645"/>
      <c r="Z37" s="703">
        <v>2.7</v>
      </c>
      <c r="AA37" s="703"/>
      <c r="AB37" s="703"/>
      <c r="AC37" s="703"/>
      <c r="AD37" s="704" t="s">
        <v>123</v>
      </c>
      <c r="AE37" s="704"/>
      <c r="AF37" s="704"/>
      <c r="AG37" s="704"/>
      <c r="AH37" s="704"/>
      <c r="AI37" s="704"/>
      <c r="AJ37" s="704"/>
      <c r="AK37" s="704"/>
      <c r="AL37" s="646" t="s">
        <v>123</v>
      </c>
      <c r="AM37" s="647"/>
      <c r="AN37" s="647"/>
      <c r="AO37" s="705"/>
      <c r="AQ37" s="678" t="s">
        <v>331</v>
      </c>
      <c r="AR37" s="679"/>
      <c r="AS37" s="679"/>
      <c r="AT37" s="679"/>
      <c r="AU37" s="679"/>
      <c r="AV37" s="679"/>
      <c r="AW37" s="679"/>
      <c r="AX37" s="679"/>
      <c r="AY37" s="680"/>
      <c r="AZ37" s="641">
        <v>167701</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5864</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30806</v>
      </c>
      <c r="CS37" s="642"/>
      <c r="CT37" s="642"/>
      <c r="CU37" s="642"/>
      <c r="CV37" s="642"/>
      <c r="CW37" s="642"/>
      <c r="CX37" s="642"/>
      <c r="CY37" s="643"/>
      <c r="CZ37" s="646">
        <v>0.1</v>
      </c>
      <c r="DA37" s="675"/>
      <c r="DB37" s="675"/>
      <c r="DC37" s="676"/>
      <c r="DD37" s="649">
        <v>30806</v>
      </c>
      <c r="DE37" s="642"/>
      <c r="DF37" s="642"/>
      <c r="DG37" s="642"/>
      <c r="DH37" s="642"/>
      <c r="DI37" s="642"/>
      <c r="DJ37" s="642"/>
      <c r="DK37" s="643"/>
      <c r="DL37" s="649">
        <v>30806</v>
      </c>
      <c r="DM37" s="642"/>
      <c r="DN37" s="642"/>
      <c r="DO37" s="642"/>
      <c r="DP37" s="642"/>
      <c r="DQ37" s="642"/>
      <c r="DR37" s="642"/>
      <c r="DS37" s="642"/>
      <c r="DT37" s="642"/>
      <c r="DU37" s="642"/>
      <c r="DV37" s="643"/>
      <c r="DW37" s="646">
        <v>0.2</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29822448</v>
      </c>
      <c r="S38" s="693"/>
      <c r="T38" s="693"/>
      <c r="U38" s="693"/>
      <c r="V38" s="693"/>
      <c r="W38" s="693"/>
      <c r="X38" s="693"/>
      <c r="Y38" s="698"/>
      <c r="Z38" s="699">
        <v>100</v>
      </c>
      <c r="AA38" s="699"/>
      <c r="AB38" s="699"/>
      <c r="AC38" s="699"/>
      <c r="AD38" s="700">
        <v>15725560</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4673</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8973</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3573382</v>
      </c>
      <c r="CS38" s="644"/>
      <c r="CT38" s="644"/>
      <c r="CU38" s="644"/>
      <c r="CV38" s="644"/>
      <c r="CW38" s="644"/>
      <c r="CX38" s="644"/>
      <c r="CY38" s="645"/>
      <c r="CZ38" s="646">
        <v>12.7</v>
      </c>
      <c r="DA38" s="675"/>
      <c r="DB38" s="675"/>
      <c r="DC38" s="676"/>
      <c r="DD38" s="649">
        <v>3288493</v>
      </c>
      <c r="DE38" s="644"/>
      <c r="DF38" s="644"/>
      <c r="DG38" s="644"/>
      <c r="DH38" s="644"/>
      <c r="DI38" s="644"/>
      <c r="DJ38" s="644"/>
      <c r="DK38" s="645"/>
      <c r="DL38" s="649">
        <v>2723239</v>
      </c>
      <c r="DM38" s="644"/>
      <c r="DN38" s="644"/>
      <c r="DO38" s="644"/>
      <c r="DP38" s="644"/>
      <c r="DQ38" s="644"/>
      <c r="DR38" s="644"/>
      <c r="DS38" s="644"/>
      <c r="DT38" s="644"/>
      <c r="DU38" s="644"/>
      <c r="DV38" s="645"/>
      <c r="DW38" s="646">
        <v>16.5</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v>560</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95</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624549</v>
      </c>
      <c r="CS39" s="642"/>
      <c r="CT39" s="642"/>
      <c r="CU39" s="642"/>
      <c r="CV39" s="642"/>
      <c r="CW39" s="642"/>
      <c r="CX39" s="642"/>
      <c r="CY39" s="643"/>
      <c r="CZ39" s="646">
        <v>2.2000000000000002</v>
      </c>
      <c r="DA39" s="675"/>
      <c r="DB39" s="675"/>
      <c r="DC39" s="676"/>
      <c r="DD39" s="649">
        <v>613382</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358058</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91</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903160</v>
      </c>
      <c r="CS40" s="644"/>
      <c r="CT40" s="644"/>
      <c r="CU40" s="644"/>
      <c r="CV40" s="644"/>
      <c r="CW40" s="644"/>
      <c r="CX40" s="644"/>
      <c r="CY40" s="645"/>
      <c r="CZ40" s="646">
        <v>3.2</v>
      </c>
      <c r="DA40" s="675"/>
      <c r="DB40" s="675"/>
      <c r="DC40" s="676"/>
      <c r="DD40" s="649">
        <v>32830</v>
      </c>
      <c r="DE40" s="644"/>
      <c r="DF40" s="644"/>
      <c r="DG40" s="644"/>
      <c r="DH40" s="644"/>
      <c r="DI40" s="644"/>
      <c r="DJ40" s="644"/>
      <c r="DK40" s="645"/>
      <c r="DL40" s="649">
        <v>4270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1663948</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336</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3960577</v>
      </c>
      <c r="CS42" s="644"/>
      <c r="CT42" s="644"/>
      <c r="CU42" s="644"/>
      <c r="CV42" s="644"/>
      <c r="CW42" s="644"/>
      <c r="CX42" s="644"/>
      <c r="CY42" s="645"/>
      <c r="CZ42" s="646">
        <v>14</v>
      </c>
      <c r="DA42" s="647"/>
      <c r="DB42" s="647"/>
      <c r="DC42" s="648"/>
      <c r="DD42" s="649">
        <v>689875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79459</v>
      </c>
      <c r="CS43" s="642"/>
      <c r="CT43" s="642"/>
      <c r="CU43" s="642"/>
      <c r="CV43" s="642"/>
      <c r="CW43" s="642"/>
      <c r="CX43" s="642"/>
      <c r="CY43" s="643"/>
      <c r="CZ43" s="646">
        <v>0.3</v>
      </c>
      <c r="DA43" s="675"/>
      <c r="DB43" s="675"/>
      <c r="DC43" s="676"/>
      <c r="DD43" s="649">
        <v>79459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303</v>
      </c>
      <c r="CE44" s="670"/>
      <c r="CF44" s="638" t="s">
        <v>353</v>
      </c>
      <c r="CG44" s="639"/>
      <c r="CH44" s="639"/>
      <c r="CI44" s="639"/>
      <c r="CJ44" s="639"/>
      <c r="CK44" s="639"/>
      <c r="CL44" s="639"/>
      <c r="CM44" s="639"/>
      <c r="CN44" s="639"/>
      <c r="CO44" s="639"/>
      <c r="CP44" s="639"/>
      <c r="CQ44" s="640"/>
      <c r="CR44" s="641">
        <v>3442335</v>
      </c>
      <c r="CS44" s="644"/>
      <c r="CT44" s="644"/>
      <c r="CU44" s="644"/>
      <c r="CV44" s="644"/>
      <c r="CW44" s="644"/>
      <c r="CX44" s="644"/>
      <c r="CY44" s="645"/>
      <c r="CZ44" s="646">
        <v>12.2</v>
      </c>
      <c r="DA44" s="647"/>
      <c r="DB44" s="647"/>
      <c r="DC44" s="648"/>
      <c r="DD44" s="649">
        <v>536002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1687088</v>
      </c>
      <c r="CS45" s="642"/>
      <c r="CT45" s="642"/>
      <c r="CU45" s="642"/>
      <c r="CV45" s="642"/>
      <c r="CW45" s="642"/>
      <c r="CX45" s="642"/>
      <c r="CY45" s="643"/>
      <c r="CZ45" s="646">
        <v>6</v>
      </c>
      <c r="DA45" s="675"/>
      <c r="DB45" s="675"/>
      <c r="DC45" s="676"/>
      <c r="DD45" s="649">
        <v>84297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1708902</v>
      </c>
      <c r="CS46" s="644"/>
      <c r="CT46" s="644"/>
      <c r="CU46" s="644"/>
      <c r="CV46" s="644"/>
      <c r="CW46" s="644"/>
      <c r="CX46" s="644"/>
      <c r="CY46" s="645"/>
      <c r="CZ46" s="646">
        <v>6.1</v>
      </c>
      <c r="DA46" s="647"/>
      <c r="DB46" s="647"/>
      <c r="DC46" s="648"/>
      <c r="DD46" s="649">
        <v>435360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v>518242</v>
      </c>
      <c r="CS47" s="642"/>
      <c r="CT47" s="642"/>
      <c r="CU47" s="642"/>
      <c r="CV47" s="642"/>
      <c r="CW47" s="642"/>
      <c r="CX47" s="642"/>
      <c r="CY47" s="643"/>
      <c r="CZ47" s="646">
        <v>1.8</v>
      </c>
      <c r="DA47" s="675"/>
      <c r="DB47" s="675"/>
      <c r="DC47" s="676"/>
      <c r="DD47" s="649">
        <v>153873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28229133</v>
      </c>
      <c r="CS49" s="657"/>
      <c r="CT49" s="657"/>
      <c r="CU49" s="657"/>
      <c r="CV49" s="657"/>
      <c r="CW49" s="657"/>
      <c r="CX49" s="657"/>
      <c r="CY49" s="658"/>
      <c r="CZ49" s="659">
        <v>100</v>
      </c>
      <c r="DA49" s="660"/>
      <c r="DB49" s="660"/>
      <c r="DC49" s="661"/>
      <c r="DD49" s="662">
        <v>19081468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JlBOkFiBAVmi+A0h06DmfFPeh7K1Lu5n9BumdM51Yu96TfGFNCiVWfYblqD1fkRoWd58oku9oBv3iBiA/Mbw7w==" saltValue="8P8Xqa+s0p/VRPqJNCk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381</v>
      </c>
      <c r="C7" s="1120"/>
      <c r="D7" s="1120"/>
      <c r="E7" s="1120"/>
      <c r="F7" s="1120"/>
      <c r="G7" s="1120"/>
      <c r="H7" s="1120"/>
      <c r="I7" s="1120"/>
      <c r="J7" s="1120"/>
      <c r="K7" s="1120"/>
      <c r="L7" s="1120"/>
      <c r="M7" s="1120"/>
      <c r="N7" s="1120"/>
      <c r="O7" s="1120"/>
      <c r="P7" s="1121"/>
      <c r="Q7" s="1173">
        <v>29932</v>
      </c>
      <c r="R7" s="1174"/>
      <c r="S7" s="1174"/>
      <c r="T7" s="1174"/>
      <c r="U7" s="1174"/>
      <c r="V7" s="1174">
        <v>28343</v>
      </c>
      <c r="W7" s="1174"/>
      <c r="X7" s="1174"/>
      <c r="Y7" s="1174"/>
      <c r="Z7" s="1174"/>
      <c r="AA7" s="1174">
        <v>1589</v>
      </c>
      <c r="AB7" s="1174"/>
      <c r="AC7" s="1174"/>
      <c r="AD7" s="1174"/>
      <c r="AE7" s="1175"/>
      <c r="AF7" s="1176">
        <v>1201</v>
      </c>
      <c r="AG7" s="1177"/>
      <c r="AH7" s="1177"/>
      <c r="AI7" s="1177"/>
      <c r="AJ7" s="1178"/>
      <c r="AK7" s="1160">
        <v>986</v>
      </c>
      <c r="AL7" s="1161"/>
      <c r="AM7" s="1161"/>
      <c r="AN7" s="1161"/>
      <c r="AO7" s="1161"/>
      <c r="AP7" s="1161">
        <v>39710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600</v>
      </c>
      <c r="BT7" s="1165"/>
      <c r="BU7" s="1165"/>
      <c r="BV7" s="1165"/>
      <c r="BW7" s="1165"/>
      <c r="BX7" s="1165"/>
      <c r="BY7" s="1165"/>
      <c r="BZ7" s="1165"/>
      <c r="CA7" s="1165"/>
      <c r="CB7" s="1165"/>
      <c r="CC7" s="1165"/>
      <c r="CD7" s="1165"/>
      <c r="CE7" s="1165"/>
      <c r="CF7" s="1165"/>
      <c r="CG7" s="1166"/>
      <c r="CH7" s="1157">
        <v>-2</v>
      </c>
      <c r="CI7" s="1158"/>
      <c r="CJ7" s="1158"/>
      <c r="CK7" s="1158"/>
      <c r="CL7" s="1159"/>
      <c r="CM7" s="1157">
        <v>452</v>
      </c>
      <c r="CN7" s="1158"/>
      <c r="CO7" s="1158"/>
      <c r="CP7" s="1158"/>
      <c r="CQ7" s="1159"/>
      <c r="CR7" s="1157">
        <v>38</v>
      </c>
      <c r="CS7" s="1158"/>
      <c r="CT7" s="1158"/>
      <c r="CU7" s="1158"/>
      <c r="CV7" s="1159"/>
      <c r="CW7" s="1157" t="s">
        <v>587</v>
      </c>
      <c r="CX7" s="1158"/>
      <c r="CY7" s="1158"/>
      <c r="CZ7" s="1158"/>
      <c r="DA7" s="1159"/>
      <c r="DB7" s="1157" t="s">
        <v>587</v>
      </c>
      <c r="DC7" s="1158"/>
      <c r="DD7" s="1158"/>
      <c r="DE7" s="1158"/>
      <c r="DF7" s="1159"/>
      <c r="DG7" s="1157" t="s">
        <v>587</v>
      </c>
      <c r="DH7" s="1158"/>
      <c r="DI7" s="1158"/>
      <c r="DJ7" s="1158"/>
      <c r="DK7" s="1159"/>
      <c r="DL7" s="1157" t="s">
        <v>587</v>
      </c>
      <c r="DM7" s="1158"/>
      <c r="DN7" s="1158"/>
      <c r="DO7" s="1158"/>
      <c r="DP7" s="1159"/>
      <c r="DQ7" s="1157" t="s">
        <v>587</v>
      </c>
      <c r="DR7" s="1158"/>
      <c r="DS7" s="1158"/>
      <c r="DT7" s="1158"/>
      <c r="DU7" s="1159"/>
      <c r="DV7" s="1184"/>
      <c r="DW7" s="1185"/>
      <c r="DX7" s="1185"/>
      <c r="DY7" s="1185"/>
      <c r="DZ7" s="1186"/>
      <c r="EA7" s="234"/>
    </row>
    <row r="8" spans="1:131" s="235" customFormat="1" ht="26.25" customHeight="1" x14ac:dyDescent="0.15">
      <c r="A8" s="241">
        <v>2</v>
      </c>
      <c r="B8" s="1100" t="s">
        <v>382</v>
      </c>
      <c r="C8" s="1101"/>
      <c r="D8" s="1101"/>
      <c r="E8" s="1101"/>
      <c r="F8" s="1101"/>
      <c r="G8" s="1101"/>
      <c r="H8" s="1101"/>
      <c r="I8" s="1101"/>
      <c r="J8" s="1101"/>
      <c r="K8" s="1101"/>
      <c r="L8" s="1101"/>
      <c r="M8" s="1101"/>
      <c r="N8" s="1101"/>
      <c r="O8" s="1101"/>
      <c r="P8" s="1102"/>
      <c r="Q8" s="1112">
        <v>75</v>
      </c>
      <c r="R8" s="1113"/>
      <c r="S8" s="1113"/>
      <c r="T8" s="1113"/>
      <c r="U8" s="1113"/>
      <c r="V8" s="1113">
        <v>71</v>
      </c>
      <c r="W8" s="1113"/>
      <c r="X8" s="1113"/>
      <c r="Y8" s="1113"/>
      <c r="Z8" s="1113"/>
      <c r="AA8" s="1113">
        <v>4</v>
      </c>
      <c r="AB8" s="1113"/>
      <c r="AC8" s="1113"/>
      <c r="AD8" s="1113"/>
      <c r="AE8" s="1114"/>
      <c r="AF8" s="1106">
        <v>4</v>
      </c>
      <c r="AG8" s="1107"/>
      <c r="AH8" s="1107"/>
      <c r="AI8" s="1107"/>
      <c r="AJ8" s="1108"/>
      <c r="AK8" s="1155">
        <v>8</v>
      </c>
      <c r="AL8" s="1156"/>
      <c r="AM8" s="1156"/>
      <c r="AN8" s="1156"/>
      <c r="AO8" s="1156"/>
      <c r="AP8" s="1156" t="s">
        <v>587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601</v>
      </c>
      <c r="BT8" s="1084"/>
      <c r="BU8" s="1084"/>
      <c r="BV8" s="1084"/>
      <c r="BW8" s="1084"/>
      <c r="BX8" s="1084"/>
      <c r="BY8" s="1084"/>
      <c r="BZ8" s="1084"/>
      <c r="CA8" s="1084"/>
      <c r="CB8" s="1084"/>
      <c r="CC8" s="1084"/>
      <c r="CD8" s="1084"/>
      <c r="CE8" s="1084"/>
      <c r="CF8" s="1084"/>
      <c r="CG8" s="1085"/>
      <c r="CH8" s="1058">
        <v>-15</v>
      </c>
      <c r="CI8" s="1059"/>
      <c r="CJ8" s="1059"/>
      <c r="CK8" s="1059"/>
      <c r="CL8" s="1060"/>
      <c r="CM8" s="1058">
        <v>197</v>
      </c>
      <c r="CN8" s="1059"/>
      <c r="CO8" s="1059"/>
      <c r="CP8" s="1059"/>
      <c r="CQ8" s="1060"/>
      <c r="CR8" s="1058">
        <v>22</v>
      </c>
      <c r="CS8" s="1059"/>
      <c r="CT8" s="1059"/>
      <c r="CU8" s="1059"/>
      <c r="CV8" s="1060"/>
      <c r="CW8" s="1058">
        <v>0</v>
      </c>
      <c r="CX8" s="1059"/>
      <c r="CY8" s="1059"/>
      <c r="CZ8" s="1059"/>
      <c r="DA8" s="1060"/>
      <c r="DB8" s="1058" t="s">
        <v>587</v>
      </c>
      <c r="DC8" s="1059"/>
      <c r="DD8" s="1059"/>
      <c r="DE8" s="1059"/>
      <c r="DF8" s="1060"/>
      <c r="DG8" s="1058" t="s">
        <v>587</v>
      </c>
      <c r="DH8" s="1059"/>
      <c r="DI8" s="1059"/>
      <c r="DJ8" s="1059"/>
      <c r="DK8" s="1060"/>
      <c r="DL8" s="1058" t="s">
        <v>587</v>
      </c>
      <c r="DM8" s="1059"/>
      <c r="DN8" s="1059"/>
      <c r="DO8" s="1059"/>
      <c r="DP8" s="1060"/>
      <c r="DQ8" s="1058" t="s">
        <v>587</v>
      </c>
      <c r="DR8" s="1059"/>
      <c r="DS8" s="1059"/>
      <c r="DT8" s="1059"/>
      <c r="DU8" s="1060"/>
      <c r="DV8" s="1061"/>
      <c r="DW8" s="1062"/>
      <c r="DX8" s="1062"/>
      <c r="DY8" s="1062"/>
      <c r="DZ8" s="1063"/>
      <c r="EA8" s="234"/>
    </row>
    <row r="9" spans="1:131" s="235" customFormat="1" ht="26.25" customHeight="1" x14ac:dyDescent="0.15">
      <c r="A9" s="241">
        <v>3</v>
      </c>
      <c r="B9" s="1100" t="s">
        <v>383</v>
      </c>
      <c r="C9" s="1101"/>
      <c r="D9" s="1101"/>
      <c r="E9" s="1101"/>
      <c r="F9" s="1101"/>
      <c r="G9" s="1101"/>
      <c r="H9" s="1101"/>
      <c r="I9" s="1101"/>
      <c r="J9" s="1101"/>
      <c r="K9" s="1101"/>
      <c r="L9" s="1101"/>
      <c r="M9" s="1101"/>
      <c r="N9" s="1101"/>
      <c r="O9" s="1101"/>
      <c r="P9" s="1102"/>
      <c r="Q9" s="1112">
        <v>187</v>
      </c>
      <c r="R9" s="1113"/>
      <c r="S9" s="1113"/>
      <c r="T9" s="1113"/>
      <c r="U9" s="1113"/>
      <c r="V9" s="1113">
        <v>186</v>
      </c>
      <c r="W9" s="1113"/>
      <c r="X9" s="1113"/>
      <c r="Y9" s="1113"/>
      <c r="Z9" s="1113"/>
      <c r="AA9" s="1113">
        <v>0</v>
      </c>
      <c r="AB9" s="1113"/>
      <c r="AC9" s="1113"/>
      <c r="AD9" s="1113"/>
      <c r="AE9" s="1114"/>
      <c r="AF9" s="1106">
        <v>0</v>
      </c>
      <c r="AG9" s="1107"/>
      <c r="AH9" s="1107"/>
      <c r="AI9" s="1107"/>
      <c r="AJ9" s="1108"/>
      <c r="AK9" s="1155">
        <v>0</v>
      </c>
      <c r="AL9" s="1156"/>
      <c r="AM9" s="1156"/>
      <c r="AN9" s="1156"/>
      <c r="AO9" s="1156"/>
      <c r="AP9" s="1156" t="s">
        <v>587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602</v>
      </c>
      <c r="BT9" s="1084"/>
      <c r="BU9" s="1084"/>
      <c r="BV9" s="1084"/>
      <c r="BW9" s="1084"/>
      <c r="BX9" s="1084"/>
      <c r="BY9" s="1084"/>
      <c r="BZ9" s="1084"/>
      <c r="CA9" s="1084"/>
      <c r="CB9" s="1084"/>
      <c r="CC9" s="1084"/>
      <c r="CD9" s="1084"/>
      <c r="CE9" s="1084"/>
      <c r="CF9" s="1084"/>
      <c r="CG9" s="1085"/>
      <c r="CH9" s="1058">
        <v>10</v>
      </c>
      <c r="CI9" s="1059"/>
      <c r="CJ9" s="1059"/>
      <c r="CK9" s="1059"/>
      <c r="CL9" s="1060"/>
      <c r="CM9" s="1058">
        <v>48</v>
      </c>
      <c r="CN9" s="1059"/>
      <c r="CO9" s="1059"/>
      <c r="CP9" s="1059"/>
      <c r="CQ9" s="1060"/>
      <c r="CR9" s="1058">
        <v>25</v>
      </c>
      <c r="CS9" s="1059"/>
      <c r="CT9" s="1059"/>
      <c r="CU9" s="1059"/>
      <c r="CV9" s="1060"/>
      <c r="CW9" s="1058" t="s">
        <v>587</v>
      </c>
      <c r="CX9" s="1059"/>
      <c r="CY9" s="1059"/>
      <c r="CZ9" s="1059"/>
      <c r="DA9" s="1060"/>
      <c r="DB9" s="1058" t="s">
        <v>587</v>
      </c>
      <c r="DC9" s="1059"/>
      <c r="DD9" s="1059"/>
      <c r="DE9" s="1059"/>
      <c r="DF9" s="1060"/>
      <c r="DG9" s="1058" t="s">
        <v>587</v>
      </c>
      <c r="DH9" s="1059"/>
      <c r="DI9" s="1059"/>
      <c r="DJ9" s="1059"/>
      <c r="DK9" s="1060"/>
      <c r="DL9" s="1058" t="s">
        <v>587</v>
      </c>
      <c r="DM9" s="1059"/>
      <c r="DN9" s="1059"/>
      <c r="DO9" s="1059"/>
      <c r="DP9" s="1060"/>
      <c r="DQ9" s="1058" t="s">
        <v>587</v>
      </c>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603</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40</v>
      </c>
      <c r="CN10" s="1059"/>
      <c r="CO10" s="1059"/>
      <c r="CP10" s="1059"/>
      <c r="CQ10" s="1060"/>
      <c r="CR10" s="1058">
        <v>6</v>
      </c>
      <c r="CS10" s="1059"/>
      <c r="CT10" s="1059"/>
      <c r="CU10" s="1059"/>
      <c r="CV10" s="1060"/>
      <c r="CW10" s="1058" t="s">
        <v>604</v>
      </c>
      <c r="CX10" s="1059"/>
      <c r="CY10" s="1059"/>
      <c r="CZ10" s="1059"/>
      <c r="DA10" s="1060"/>
      <c r="DB10" s="1058" t="s">
        <v>587</v>
      </c>
      <c r="DC10" s="1059"/>
      <c r="DD10" s="1059"/>
      <c r="DE10" s="1059"/>
      <c r="DF10" s="1060"/>
      <c r="DG10" s="1058" t="s">
        <v>587</v>
      </c>
      <c r="DH10" s="1059"/>
      <c r="DI10" s="1059"/>
      <c r="DJ10" s="1059"/>
      <c r="DK10" s="1060"/>
      <c r="DL10" s="1058" t="s">
        <v>587</v>
      </c>
      <c r="DM10" s="1059"/>
      <c r="DN10" s="1059"/>
      <c r="DO10" s="1059"/>
      <c r="DP10" s="1060"/>
      <c r="DQ10" s="1058" t="s">
        <v>587</v>
      </c>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384</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29822</v>
      </c>
      <c r="R23" s="1138"/>
      <c r="S23" s="1138"/>
      <c r="T23" s="1138"/>
      <c r="U23" s="1138"/>
      <c r="V23" s="1138">
        <v>28229</v>
      </c>
      <c r="W23" s="1138"/>
      <c r="X23" s="1138"/>
      <c r="Y23" s="1138"/>
      <c r="Z23" s="1138"/>
      <c r="AA23" s="1138">
        <v>1593</v>
      </c>
      <c r="AB23" s="1138"/>
      <c r="AC23" s="1138"/>
      <c r="AD23" s="1138"/>
      <c r="AE23" s="1139"/>
      <c r="AF23" s="1140">
        <v>1206</v>
      </c>
      <c r="AG23" s="1138"/>
      <c r="AH23" s="1138"/>
      <c r="AI23" s="1138"/>
      <c r="AJ23" s="1141"/>
      <c r="AK23" s="1142"/>
      <c r="AL23" s="1143"/>
      <c r="AM23" s="1143"/>
      <c r="AN23" s="1143"/>
      <c r="AO23" s="1143"/>
      <c r="AP23" s="1138">
        <v>39710</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364</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5321</v>
      </c>
      <c r="R28" s="1123"/>
      <c r="S28" s="1123"/>
      <c r="T28" s="1123"/>
      <c r="U28" s="1123"/>
      <c r="V28" s="1123">
        <v>4796</v>
      </c>
      <c r="W28" s="1123"/>
      <c r="X28" s="1123"/>
      <c r="Y28" s="1123"/>
      <c r="Z28" s="1123"/>
      <c r="AA28" s="1123">
        <v>525</v>
      </c>
      <c r="AB28" s="1123"/>
      <c r="AC28" s="1123"/>
      <c r="AD28" s="1123"/>
      <c r="AE28" s="1124"/>
      <c r="AF28" s="1125">
        <v>525</v>
      </c>
      <c r="AG28" s="1123"/>
      <c r="AH28" s="1123"/>
      <c r="AI28" s="1123"/>
      <c r="AJ28" s="1126"/>
      <c r="AK28" s="1127">
        <v>354</v>
      </c>
      <c r="AL28" s="1115"/>
      <c r="AM28" s="1115"/>
      <c r="AN28" s="1115"/>
      <c r="AO28" s="1115"/>
      <c r="AP28" s="1115" t="s">
        <v>587</v>
      </c>
      <c r="AQ28" s="1115"/>
      <c r="AR28" s="1115"/>
      <c r="AS28" s="1115"/>
      <c r="AT28" s="1115"/>
      <c r="AU28" s="1115" t="s">
        <v>589</v>
      </c>
      <c r="AV28" s="1115"/>
      <c r="AW28" s="1115"/>
      <c r="AX28" s="1115"/>
      <c r="AY28" s="1115"/>
      <c r="AZ28" s="1116" t="s">
        <v>587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399</v>
      </c>
      <c r="C29" s="1101"/>
      <c r="D29" s="1101"/>
      <c r="E29" s="1101"/>
      <c r="F29" s="1101"/>
      <c r="G29" s="1101"/>
      <c r="H29" s="1101"/>
      <c r="I29" s="1101"/>
      <c r="J29" s="1101"/>
      <c r="K29" s="1101"/>
      <c r="L29" s="1101"/>
      <c r="M29" s="1101"/>
      <c r="N29" s="1101"/>
      <c r="O29" s="1101"/>
      <c r="P29" s="1102"/>
      <c r="Q29" s="1112">
        <v>157</v>
      </c>
      <c r="R29" s="1113"/>
      <c r="S29" s="1113"/>
      <c r="T29" s="1113"/>
      <c r="U29" s="1113"/>
      <c r="V29" s="1113">
        <v>157</v>
      </c>
      <c r="W29" s="1113"/>
      <c r="X29" s="1113"/>
      <c r="Y29" s="1113"/>
      <c r="Z29" s="1113"/>
      <c r="AA29" s="1113" t="s">
        <v>588</v>
      </c>
      <c r="AB29" s="1113"/>
      <c r="AC29" s="1113"/>
      <c r="AD29" s="1113"/>
      <c r="AE29" s="1114"/>
      <c r="AF29" s="1106" t="s">
        <v>587</v>
      </c>
      <c r="AG29" s="1107"/>
      <c r="AH29" s="1107"/>
      <c r="AI29" s="1107"/>
      <c r="AJ29" s="1108"/>
      <c r="AK29" s="1049">
        <v>7</v>
      </c>
      <c r="AL29" s="1040"/>
      <c r="AM29" s="1040"/>
      <c r="AN29" s="1040"/>
      <c r="AO29" s="1040"/>
      <c r="AP29" s="1040">
        <v>580</v>
      </c>
      <c r="AQ29" s="1040"/>
      <c r="AR29" s="1040"/>
      <c r="AS29" s="1040"/>
      <c r="AT29" s="1040"/>
      <c r="AU29" s="1040">
        <v>406</v>
      </c>
      <c r="AV29" s="1040"/>
      <c r="AW29" s="1040"/>
      <c r="AX29" s="1040"/>
      <c r="AY29" s="1040"/>
      <c r="AZ29" s="1111" t="s">
        <v>587</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401</v>
      </c>
      <c r="C30" s="1101"/>
      <c r="D30" s="1101"/>
      <c r="E30" s="1101"/>
      <c r="F30" s="1101"/>
      <c r="G30" s="1101"/>
      <c r="H30" s="1101"/>
      <c r="I30" s="1101"/>
      <c r="J30" s="1101"/>
      <c r="K30" s="1101"/>
      <c r="L30" s="1101"/>
      <c r="M30" s="1101"/>
      <c r="N30" s="1101"/>
      <c r="O30" s="1101"/>
      <c r="P30" s="1102"/>
      <c r="Q30" s="1112">
        <v>6102</v>
      </c>
      <c r="R30" s="1113"/>
      <c r="S30" s="1113"/>
      <c r="T30" s="1113"/>
      <c r="U30" s="1113"/>
      <c r="V30" s="1113">
        <v>5937</v>
      </c>
      <c r="W30" s="1113"/>
      <c r="X30" s="1113"/>
      <c r="Y30" s="1113"/>
      <c r="Z30" s="1113"/>
      <c r="AA30" s="1113">
        <v>164</v>
      </c>
      <c r="AB30" s="1113"/>
      <c r="AC30" s="1113"/>
      <c r="AD30" s="1113"/>
      <c r="AE30" s="1114"/>
      <c r="AF30" s="1106">
        <v>164</v>
      </c>
      <c r="AG30" s="1107"/>
      <c r="AH30" s="1107"/>
      <c r="AI30" s="1107"/>
      <c r="AJ30" s="1108"/>
      <c r="AK30" s="1049">
        <v>791</v>
      </c>
      <c r="AL30" s="1040"/>
      <c r="AM30" s="1040"/>
      <c r="AN30" s="1040"/>
      <c r="AO30" s="1040"/>
      <c r="AP30" s="1040" t="s">
        <v>587</v>
      </c>
      <c r="AQ30" s="1040"/>
      <c r="AR30" s="1040"/>
      <c r="AS30" s="1040"/>
      <c r="AT30" s="1040"/>
      <c r="AU30" s="1040" t="s">
        <v>587</v>
      </c>
      <c r="AV30" s="1040"/>
      <c r="AW30" s="1040"/>
      <c r="AX30" s="1040"/>
      <c r="AY30" s="1040"/>
      <c r="AZ30" s="1111" t="s">
        <v>587</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402</v>
      </c>
      <c r="C31" s="1101"/>
      <c r="D31" s="1101"/>
      <c r="E31" s="1101"/>
      <c r="F31" s="1101"/>
      <c r="G31" s="1101"/>
      <c r="H31" s="1101"/>
      <c r="I31" s="1101"/>
      <c r="J31" s="1101"/>
      <c r="K31" s="1101"/>
      <c r="L31" s="1101"/>
      <c r="M31" s="1101"/>
      <c r="N31" s="1101"/>
      <c r="O31" s="1101"/>
      <c r="P31" s="1102"/>
      <c r="Q31" s="1112">
        <v>1098</v>
      </c>
      <c r="R31" s="1113"/>
      <c r="S31" s="1113"/>
      <c r="T31" s="1113"/>
      <c r="U31" s="1113"/>
      <c r="V31" s="1113">
        <v>1089</v>
      </c>
      <c r="W31" s="1113"/>
      <c r="X31" s="1113"/>
      <c r="Y31" s="1113"/>
      <c r="Z31" s="1113"/>
      <c r="AA31" s="1113">
        <v>9</v>
      </c>
      <c r="AB31" s="1113"/>
      <c r="AC31" s="1113"/>
      <c r="AD31" s="1113"/>
      <c r="AE31" s="1114"/>
      <c r="AF31" s="1106">
        <v>9</v>
      </c>
      <c r="AG31" s="1107"/>
      <c r="AH31" s="1107"/>
      <c r="AI31" s="1107"/>
      <c r="AJ31" s="1108"/>
      <c r="AK31" s="1049">
        <v>678</v>
      </c>
      <c r="AL31" s="1040"/>
      <c r="AM31" s="1040"/>
      <c r="AN31" s="1040"/>
      <c r="AO31" s="1040"/>
      <c r="AP31" s="1040" t="s">
        <v>587</v>
      </c>
      <c r="AQ31" s="1040"/>
      <c r="AR31" s="1040"/>
      <c r="AS31" s="1040"/>
      <c r="AT31" s="1040"/>
      <c r="AU31" s="1040" t="s">
        <v>587</v>
      </c>
      <c r="AV31" s="1040"/>
      <c r="AW31" s="1040"/>
      <c r="AX31" s="1040"/>
      <c r="AY31" s="1040"/>
      <c r="AZ31" s="1111" t="s">
        <v>587</v>
      </c>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403</v>
      </c>
      <c r="C32" s="1101"/>
      <c r="D32" s="1101"/>
      <c r="E32" s="1101"/>
      <c r="F32" s="1101"/>
      <c r="G32" s="1101"/>
      <c r="H32" s="1101"/>
      <c r="I32" s="1101"/>
      <c r="J32" s="1101"/>
      <c r="K32" s="1101"/>
      <c r="L32" s="1101"/>
      <c r="M32" s="1101"/>
      <c r="N32" s="1101"/>
      <c r="O32" s="1101"/>
      <c r="P32" s="1102"/>
      <c r="Q32" s="1112">
        <v>640</v>
      </c>
      <c r="R32" s="1113"/>
      <c r="S32" s="1113"/>
      <c r="T32" s="1113"/>
      <c r="U32" s="1113"/>
      <c r="V32" s="1113">
        <v>574</v>
      </c>
      <c r="W32" s="1113"/>
      <c r="X32" s="1113"/>
      <c r="Y32" s="1113"/>
      <c r="Z32" s="1113"/>
      <c r="AA32" s="1113">
        <v>66</v>
      </c>
      <c r="AB32" s="1113"/>
      <c r="AC32" s="1113"/>
      <c r="AD32" s="1113"/>
      <c r="AE32" s="1114"/>
      <c r="AF32" s="1106">
        <v>576</v>
      </c>
      <c r="AG32" s="1107"/>
      <c r="AH32" s="1107"/>
      <c r="AI32" s="1107"/>
      <c r="AJ32" s="1108"/>
      <c r="AK32" s="1049">
        <v>5</v>
      </c>
      <c r="AL32" s="1040"/>
      <c r="AM32" s="1040"/>
      <c r="AN32" s="1040"/>
      <c r="AO32" s="1040"/>
      <c r="AP32" s="1040">
        <v>1358</v>
      </c>
      <c r="AQ32" s="1040"/>
      <c r="AR32" s="1040"/>
      <c r="AS32" s="1040"/>
      <c r="AT32" s="1040"/>
      <c r="AU32" s="1040" t="s">
        <v>587</v>
      </c>
      <c r="AV32" s="1040"/>
      <c r="AW32" s="1040"/>
      <c r="AX32" s="1040"/>
      <c r="AY32" s="1040"/>
      <c r="AZ32" s="1111" t="s">
        <v>587</v>
      </c>
      <c r="BA32" s="1111"/>
      <c r="BB32" s="1111"/>
      <c r="BC32" s="1111"/>
      <c r="BD32" s="1111"/>
      <c r="BE32" s="1095" t="s">
        <v>404</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405</v>
      </c>
      <c r="C33" s="1101"/>
      <c r="D33" s="1101"/>
      <c r="E33" s="1101"/>
      <c r="F33" s="1101"/>
      <c r="G33" s="1101"/>
      <c r="H33" s="1101"/>
      <c r="I33" s="1101"/>
      <c r="J33" s="1101"/>
      <c r="K33" s="1101"/>
      <c r="L33" s="1101"/>
      <c r="M33" s="1101"/>
      <c r="N33" s="1101"/>
      <c r="O33" s="1101"/>
      <c r="P33" s="1102"/>
      <c r="Q33" s="1112">
        <v>1089</v>
      </c>
      <c r="R33" s="1113"/>
      <c r="S33" s="1113"/>
      <c r="T33" s="1113"/>
      <c r="U33" s="1113"/>
      <c r="V33" s="1113">
        <v>1024</v>
      </c>
      <c r="W33" s="1113"/>
      <c r="X33" s="1113"/>
      <c r="Y33" s="1113"/>
      <c r="Z33" s="1113"/>
      <c r="AA33" s="1113">
        <v>65</v>
      </c>
      <c r="AB33" s="1113"/>
      <c r="AC33" s="1113"/>
      <c r="AD33" s="1113"/>
      <c r="AE33" s="1114"/>
      <c r="AF33" s="1106">
        <v>1157</v>
      </c>
      <c r="AG33" s="1107"/>
      <c r="AH33" s="1107"/>
      <c r="AI33" s="1107"/>
      <c r="AJ33" s="1108"/>
      <c r="AK33" s="1049">
        <v>0</v>
      </c>
      <c r="AL33" s="1040"/>
      <c r="AM33" s="1040"/>
      <c r="AN33" s="1040"/>
      <c r="AO33" s="1040"/>
      <c r="AP33" s="1040">
        <v>341</v>
      </c>
      <c r="AQ33" s="1040"/>
      <c r="AR33" s="1040"/>
      <c r="AS33" s="1040"/>
      <c r="AT33" s="1040"/>
      <c r="AU33" s="1040" t="s">
        <v>588</v>
      </c>
      <c r="AV33" s="1040"/>
      <c r="AW33" s="1040"/>
      <c r="AX33" s="1040"/>
      <c r="AY33" s="1040"/>
      <c r="AZ33" s="1111" t="s">
        <v>587</v>
      </c>
      <c r="BA33" s="1111"/>
      <c r="BB33" s="1111"/>
      <c r="BC33" s="1111"/>
      <c r="BD33" s="1111"/>
      <c r="BE33" s="1095" t="s">
        <v>404</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t="s">
        <v>406</v>
      </c>
      <c r="C34" s="1101"/>
      <c r="D34" s="1101"/>
      <c r="E34" s="1101"/>
      <c r="F34" s="1101"/>
      <c r="G34" s="1101"/>
      <c r="H34" s="1101"/>
      <c r="I34" s="1101"/>
      <c r="J34" s="1101"/>
      <c r="K34" s="1101"/>
      <c r="L34" s="1101"/>
      <c r="M34" s="1101"/>
      <c r="N34" s="1101"/>
      <c r="O34" s="1101"/>
      <c r="P34" s="1102"/>
      <c r="Q34" s="1112">
        <v>1034</v>
      </c>
      <c r="R34" s="1113"/>
      <c r="S34" s="1113"/>
      <c r="T34" s="1113"/>
      <c r="U34" s="1113"/>
      <c r="V34" s="1113">
        <v>923</v>
      </c>
      <c r="W34" s="1113"/>
      <c r="X34" s="1113"/>
      <c r="Y34" s="1113"/>
      <c r="Z34" s="1113"/>
      <c r="AA34" s="1113">
        <v>111</v>
      </c>
      <c r="AB34" s="1113"/>
      <c r="AC34" s="1113"/>
      <c r="AD34" s="1113"/>
      <c r="AE34" s="1114"/>
      <c r="AF34" s="1106">
        <v>111</v>
      </c>
      <c r="AG34" s="1107"/>
      <c r="AH34" s="1107"/>
      <c r="AI34" s="1107"/>
      <c r="AJ34" s="1108"/>
      <c r="AK34" s="1049">
        <v>262</v>
      </c>
      <c r="AL34" s="1040"/>
      <c r="AM34" s="1040"/>
      <c r="AN34" s="1040"/>
      <c r="AO34" s="1040"/>
      <c r="AP34" s="1040">
        <v>2356</v>
      </c>
      <c r="AQ34" s="1040"/>
      <c r="AR34" s="1040"/>
      <c r="AS34" s="1040"/>
      <c r="AT34" s="1040"/>
      <c r="AU34" s="1040">
        <v>1657</v>
      </c>
      <c r="AV34" s="1040"/>
      <c r="AW34" s="1040"/>
      <c r="AX34" s="1040"/>
      <c r="AY34" s="1040"/>
      <c r="AZ34" s="1111" t="s">
        <v>588</v>
      </c>
      <c r="BA34" s="1111"/>
      <c r="BB34" s="1111"/>
      <c r="BC34" s="1111"/>
      <c r="BD34" s="1111"/>
      <c r="BE34" s="1095" t="s">
        <v>407</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t="s">
        <v>408</v>
      </c>
      <c r="C35" s="1101"/>
      <c r="D35" s="1101"/>
      <c r="E35" s="1101"/>
      <c r="F35" s="1101"/>
      <c r="G35" s="1101"/>
      <c r="H35" s="1101"/>
      <c r="I35" s="1101"/>
      <c r="J35" s="1101"/>
      <c r="K35" s="1101"/>
      <c r="L35" s="1101"/>
      <c r="M35" s="1101"/>
      <c r="N35" s="1101"/>
      <c r="O35" s="1101"/>
      <c r="P35" s="1102"/>
      <c r="Q35" s="1112">
        <v>3239</v>
      </c>
      <c r="R35" s="1113"/>
      <c r="S35" s="1113"/>
      <c r="T35" s="1113"/>
      <c r="U35" s="1113"/>
      <c r="V35" s="1113">
        <v>2751</v>
      </c>
      <c r="W35" s="1113"/>
      <c r="X35" s="1113"/>
      <c r="Y35" s="1113"/>
      <c r="Z35" s="1113"/>
      <c r="AA35" s="1113">
        <v>487</v>
      </c>
      <c r="AB35" s="1113"/>
      <c r="AC35" s="1113"/>
      <c r="AD35" s="1113"/>
      <c r="AE35" s="1114"/>
      <c r="AF35" s="1106">
        <v>487</v>
      </c>
      <c r="AG35" s="1107"/>
      <c r="AH35" s="1107"/>
      <c r="AI35" s="1107"/>
      <c r="AJ35" s="1108"/>
      <c r="AK35" s="1049">
        <v>1244</v>
      </c>
      <c r="AL35" s="1040"/>
      <c r="AM35" s="1040"/>
      <c r="AN35" s="1040"/>
      <c r="AO35" s="1040"/>
      <c r="AP35" s="1040">
        <v>13372</v>
      </c>
      <c r="AQ35" s="1040"/>
      <c r="AR35" s="1040"/>
      <c r="AS35" s="1040"/>
      <c r="AT35" s="1040"/>
      <c r="AU35" s="1040">
        <v>10831</v>
      </c>
      <c r="AV35" s="1040"/>
      <c r="AW35" s="1040"/>
      <c r="AX35" s="1040"/>
      <c r="AY35" s="1040"/>
      <c r="AZ35" s="1111" t="s">
        <v>588</v>
      </c>
      <c r="BA35" s="1111"/>
      <c r="BB35" s="1111"/>
      <c r="BC35" s="1111"/>
      <c r="BD35" s="1111"/>
      <c r="BE35" s="1095" t="s">
        <v>407</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t="s">
        <v>409</v>
      </c>
      <c r="C36" s="1101"/>
      <c r="D36" s="1101"/>
      <c r="E36" s="1101"/>
      <c r="F36" s="1101"/>
      <c r="G36" s="1101"/>
      <c r="H36" s="1101"/>
      <c r="I36" s="1101"/>
      <c r="J36" s="1101"/>
      <c r="K36" s="1101"/>
      <c r="L36" s="1101"/>
      <c r="M36" s="1101"/>
      <c r="N36" s="1101"/>
      <c r="O36" s="1101"/>
      <c r="P36" s="1102"/>
      <c r="Q36" s="1112">
        <v>258</v>
      </c>
      <c r="R36" s="1113"/>
      <c r="S36" s="1113"/>
      <c r="T36" s="1113"/>
      <c r="U36" s="1113"/>
      <c r="V36" s="1113">
        <v>233</v>
      </c>
      <c r="W36" s="1113"/>
      <c r="X36" s="1113"/>
      <c r="Y36" s="1113"/>
      <c r="Z36" s="1113"/>
      <c r="AA36" s="1113">
        <v>25</v>
      </c>
      <c r="AB36" s="1113"/>
      <c r="AC36" s="1113"/>
      <c r="AD36" s="1113"/>
      <c r="AE36" s="1114"/>
      <c r="AF36" s="1106">
        <v>25</v>
      </c>
      <c r="AG36" s="1107"/>
      <c r="AH36" s="1107"/>
      <c r="AI36" s="1107"/>
      <c r="AJ36" s="1108"/>
      <c r="AK36" s="1049">
        <v>139</v>
      </c>
      <c r="AL36" s="1040"/>
      <c r="AM36" s="1040"/>
      <c r="AN36" s="1040"/>
      <c r="AO36" s="1040"/>
      <c r="AP36" s="1040">
        <v>1056</v>
      </c>
      <c r="AQ36" s="1040"/>
      <c r="AR36" s="1040"/>
      <c r="AS36" s="1040"/>
      <c r="AT36" s="1040"/>
      <c r="AU36" s="1040">
        <v>912</v>
      </c>
      <c r="AV36" s="1040"/>
      <c r="AW36" s="1040"/>
      <c r="AX36" s="1040"/>
      <c r="AY36" s="1040"/>
      <c r="AZ36" s="1111" t="s">
        <v>588</v>
      </c>
      <c r="BA36" s="1111"/>
      <c r="BB36" s="1111"/>
      <c r="BC36" s="1111"/>
      <c r="BD36" s="1111"/>
      <c r="BE36" s="1095" t="s">
        <v>407</v>
      </c>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410</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3054</v>
      </c>
      <c r="AG63" s="1028"/>
      <c r="AH63" s="1028"/>
      <c r="AI63" s="1028"/>
      <c r="AJ63" s="1093"/>
      <c r="AK63" s="1094"/>
      <c r="AL63" s="1032"/>
      <c r="AM63" s="1032"/>
      <c r="AN63" s="1032"/>
      <c r="AO63" s="1032"/>
      <c r="AP63" s="1028">
        <v>19063</v>
      </c>
      <c r="AQ63" s="1028"/>
      <c r="AR63" s="1028"/>
      <c r="AS63" s="1028"/>
      <c r="AT63" s="1028"/>
      <c r="AU63" s="1028">
        <v>13806</v>
      </c>
      <c r="AV63" s="1028"/>
      <c r="AW63" s="1028"/>
      <c r="AX63" s="1028"/>
      <c r="AY63" s="1028"/>
      <c r="AZ63" s="1088"/>
      <c r="BA63" s="1088"/>
      <c r="BB63" s="1088"/>
      <c r="BC63" s="1088"/>
      <c r="BD63" s="1088"/>
      <c r="BE63" s="1029" t="s">
        <v>587</v>
      </c>
      <c r="BF63" s="1029"/>
      <c r="BG63" s="1029"/>
      <c r="BH63" s="1029"/>
      <c r="BI63" s="1030"/>
      <c r="BJ63" s="1089" t="s">
        <v>412</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414</v>
      </c>
      <c r="B66" s="1065"/>
      <c r="C66" s="1065"/>
      <c r="D66" s="1065"/>
      <c r="E66" s="1065"/>
      <c r="F66" s="1065"/>
      <c r="G66" s="1065"/>
      <c r="H66" s="1065"/>
      <c r="I66" s="1065"/>
      <c r="J66" s="1065"/>
      <c r="K66" s="1065"/>
      <c r="L66" s="1065"/>
      <c r="M66" s="1065"/>
      <c r="N66" s="1065"/>
      <c r="O66" s="1065"/>
      <c r="P66" s="1066"/>
      <c r="Q66" s="1070" t="s">
        <v>415</v>
      </c>
      <c r="R66" s="1071"/>
      <c r="S66" s="1071"/>
      <c r="T66" s="1071"/>
      <c r="U66" s="1072"/>
      <c r="V66" s="1070" t="s">
        <v>416</v>
      </c>
      <c r="W66" s="1071"/>
      <c r="X66" s="1071"/>
      <c r="Y66" s="1071"/>
      <c r="Z66" s="1072"/>
      <c r="AA66" s="1070" t="s">
        <v>417</v>
      </c>
      <c r="AB66" s="1071"/>
      <c r="AC66" s="1071"/>
      <c r="AD66" s="1071"/>
      <c r="AE66" s="1072"/>
      <c r="AF66" s="1076" t="s">
        <v>418</v>
      </c>
      <c r="AG66" s="1077"/>
      <c r="AH66" s="1077"/>
      <c r="AI66" s="1077"/>
      <c r="AJ66" s="1078"/>
      <c r="AK66" s="1070" t="s">
        <v>419</v>
      </c>
      <c r="AL66" s="1065"/>
      <c r="AM66" s="1065"/>
      <c r="AN66" s="1065"/>
      <c r="AO66" s="1066"/>
      <c r="AP66" s="1070" t="s">
        <v>420</v>
      </c>
      <c r="AQ66" s="1071"/>
      <c r="AR66" s="1071"/>
      <c r="AS66" s="1071"/>
      <c r="AT66" s="1072"/>
      <c r="AU66" s="1070" t="s">
        <v>421</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590</v>
      </c>
      <c r="C68" s="1055"/>
      <c r="D68" s="1055"/>
      <c r="E68" s="1055"/>
      <c r="F68" s="1055"/>
      <c r="G68" s="1055"/>
      <c r="H68" s="1055"/>
      <c r="I68" s="1055"/>
      <c r="J68" s="1055"/>
      <c r="K68" s="1055"/>
      <c r="L68" s="1055"/>
      <c r="M68" s="1055"/>
      <c r="N68" s="1055"/>
      <c r="O68" s="1055"/>
      <c r="P68" s="1056"/>
      <c r="Q68" s="1057">
        <v>421</v>
      </c>
      <c r="R68" s="1051"/>
      <c r="S68" s="1051"/>
      <c r="T68" s="1051"/>
      <c r="U68" s="1051"/>
      <c r="V68" s="1051">
        <v>364</v>
      </c>
      <c r="W68" s="1051"/>
      <c r="X68" s="1051"/>
      <c r="Y68" s="1051"/>
      <c r="Z68" s="1051"/>
      <c r="AA68" s="1051">
        <v>57</v>
      </c>
      <c r="AB68" s="1051"/>
      <c r="AC68" s="1051"/>
      <c r="AD68" s="1051"/>
      <c r="AE68" s="1051"/>
      <c r="AF68" s="1051">
        <v>57</v>
      </c>
      <c r="AG68" s="1051"/>
      <c r="AH68" s="1051"/>
      <c r="AI68" s="1051"/>
      <c r="AJ68" s="1051"/>
      <c r="AK68" s="1051">
        <v>83</v>
      </c>
      <c r="AL68" s="1051"/>
      <c r="AM68" s="1051"/>
      <c r="AN68" s="1051"/>
      <c r="AO68" s="1051"/>
      <c r="AP68" s="1051" t="s">
        <v>528</v>
      </c>
      <c r="AQ68" s="1051"/>
      <c r="AR68" s="1051"/>
      <c r="AS68" s="1051"/>
      <c r="AT68" s="1051"/>
      <c r="AU68" s="1051" t="s">
        <v>587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591</v>
      </c>
      <c r="C69" s="1044"/>
      <c r="D69" s="1044"/>
      <c r="E69" s="1044"/>
      <c r="F69" s="1044"/>
      <c r="G69" s="1044"/>
      <c r="H69" s="1044"/>
      <c r="I69" s="1044"/>
      <c r="J69" s="1044"/>
      <c r="K69" s="1044"/>
      <c r="L69" s="1044"/>
      <c r="M69" s="1044"/>
      <c r="N69" s="1044"/>
      <c r="O69" s="1044"/>
      <c r="P69" s="1045"/>
      <c r="Q69" s="1046">
        <v>6213</v>
      </c>
      <c r="R69" s="1040"/>
      <c r="S69" s="1040"/>
      <c r="T69" s="1040"/>
      <c r="U69" s="1040"/>
      <c r="V69" s="1040">
        <v>5645</v>
      </c>
      <c r="W69" s="1040"/>
      <c r="X69" s="1040"/>
      <c r="Y69" s="1040"/>
      <c r="Z69" s="1040"/>
      <c r="AA69" s="1040">
        <v>568</v>
      </c>
      <c r="AB69" s="1040"/>
      <c r="AC69" s="1040"/>
      <c r="AD69" s="1040"/>
      <c r="AE69" s="1040"/>
      <c r="AF69" s="1040">
        <v>568</v>
      </c>
      <c r="AG69" s="1040"/>
      <c r="AH69" s="1040"/>
      <c r="AI69" s="1040"/>
      <c r="AJ69" s="1040"/>
      <c r="AK69" s="1040" t="s">
        <v>528</v>
      </c>
      <c r="AL69" s="1040"/>
      <c r="AM69" s="1040"/>
      <c r="AN69" s="1040"/>
      <c r="AO69" s="1040"/>
      <c r="AP69" s="1040" t="s">
        <v>528</v>
      </c>
      <c r="AQ69" s="1040"/>
      <c r="AR69" s="1040"/>
      <c r="AS69" s="1040"/>
      <c r="AT69" s="1040"/>
      <c r="AU69" s="1040" t="s">
        <v>587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592</v>
      </c>
      <c r="C70" s="1044"/>
      <c r="D70" s="1044"/>
      <c r="E70" s="1044"/>
      <c r="F70" s="1044"/>
      <c r="G70" s="1044"/>
      <c r="H70" s="1044"/>
      <c r="I70" s="1044"/>
      <c r="J70" s="1044"/>
      <c r="K70" s="1044"/>
      <c r="L70" s="1044"/>
      <c r="M70" s="1044"/>
      <c r="N70" s="1044"/>
      <c r="O70" s="1044"/>
      <c r="P70" s="1045"/>
      <c r="Q70" s="1046">
        <v>1692</v>
      </c>
      <c r="R70" s="1040"/>
      <c r="S70" s="1040"/>
      <c r="T70" s="1040"/>
      <c r="U70" s="1040"/>
      <c r="V70" s="1040">
        <v>1657</v>
      </c>
      <c r="W70" s="1040"/>
      <c r="X70" s="1040"/>
      <c r="Y70" s="1040"/>
      <c r="Z70" s="1040"/>
      <c r="AA70" s="1040">
        <v>35</v>
      </c>
      <c r="AB70" s="1040"/>
      <c r="AC70" s="1040"/>
      <c r="AD70" s="1040"/>
      <c r="AE70" s="1040"/>
      <c r="AF70" s="1040">
        <v>35</v>
      </c>
      <c r="AG70" s="1040"/>
      <c r="AH70" s="1040"/>
      <c r="AI70" s="1040"/>
      <c r="AJ70" s="1040"/>
      <c r="AK70" s="1040" t="s">
        <v>528</v>
      </c>
      <c r="AL70" s="1040"/>
      <c r="AM70" s="1040"/>
      <c r="AN70" s="1040"/>
      <c r="AO70" s="1040"/>
      <c r="AP70" s="1040" t="s">
        <v>528</v>
      </c>
      <c r="AQ70" s="1040"/>
      <c r="AR70" s="1040"/>
      <c r="AS70" s="1040"/>
      <c r="AT70" s="1040"/>
      <c r="AU70" s="1040" t="s">
        <v>587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593</v>
      </c>
      <c r="C71" s="1044"/>
      <c r="D71" s="1044"/>
      <c r="E71" s="1044"/>
      <c r="F71" s="1044"/>
      <c r="G71" s="1044"/>
      <c r="H71" s="1044"/>
      <c r="I71" s="1044"/>
      <c r="J71" s="1044"/>
      <c r="K71" s="1044"/>
      <c r="L71" s="1044"/>
      <c r="M71" s="1044"/>
      <c r="N71" s="1044"/>
      <c r="O71" s="1044"/>
      <c r="P71" s="1045"/>
      <c r="Q71" s="1046">
        <v>7</v>
      </c>
      <c r="R71" s="1040"/>
      <c r="S71" s="1040"/>
      <c r="T71" s="1040"/>
      <c r="U71" s="1040"/>
      <c r="V71" s="1040">
        <v>6</v>
      </c>
      <c r="W71" s="1040"/>
      <c r="X71" s="1040"/>
      <c r="Y71" s="1040"/>
      <c r="Z71" s="1040"/>
      <c r="AA71" s="1040">
        <v>1</v>
      </c>
      <c r="AB71" s="1040"/>
      <c r="AC71" s="1040"/>
      <c r="AD71" s="1040"/>
      <c r="AE71" s="1040"/>
      <c r="AF71" s="1040">
        <v>1</v>
      </c>
      <c r="AG71" s="1040"/>
      <c r="AH71" s="1040"/>
      <c r="AI71" s="1040"/>
      <c r="AJ71" s="1040"/>
      <c r="AK71" s="1040" t="s">
        <v>528</v>
      </c>
      <c r="AL71" s="1040"/>
      <c r="AM71" s="1040"/>
      <c r="AN71" s="1040"/>
      <c r="AO71" s="1040"/>
      <c r="AP71" s="1040" t="s">
        <v>528</v>
      </c>
      <c r="AQ71" s="1040"/>
      <c r="AR71" s="1040"/>
      <c r="AS71" s="1040"/>
      <c r="AT71" s="1040"/>
      <c r="AU71" s="1040" t="s">
        <v>599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594</v>
      </c>
      <c r="C72" s="1044"/>
      <c r="D72" s="1044"/>
      <c r="E72" s="1044"/>
      <c r="F72" s="1044"/>
      <c r="G72" s="1044"/>
      <c r="H72" s="1044"/>
      <c r="I72" s="1044"/>
      <c r="J72" s="1044"/>
      <c r="K72" s="1044"/>
      <c r="L72" s="1044"/>
      <c r="M72" s="1044"/>
      <c r="N72" s="1044"/>
      <c r="O72" s="1044"/>
      <c r="P72" s="1045"/>
      <c r="Q72" s="1046">
        <v>42</v>
      </c>
      <c r="R72" s="1040"/>
      <c r="S72" s="1040"/>
      <c r="T72" s="1040"/>
      <c r="U72" s="1040"/>
      <c r="V72" s="1040">
        <v>38</v>
      </c>
      <c r="W72" s="1040"/>
      <c r="X72" s="1040"/>
      <c r="Y72" s="1040"/>
      <c r="Z72" s="1040"/>
      <c r="AA72" s="1040">
        <v>4</v>
      </c>
      <c r="AB72" s="1040"/>
      <c r="AC72" s="1040"/>
      <c r="AD72" s="1040"/>
      <c r="AE72" s="1040"/>
      <c r="AF72" s="1040">
        <v>4</v>
      </c>
      <c r="AG72" s="1040"/>
      <c r="AH72" s="1040"/>
      <c r="AI72" s="1040"/>
      <c r="AJ72" s="1040"/>
      <c r="AK72" s="1040">
        <v>27</v>
      </c>
      <c r="AL72" s="1040"/>
      <c r="AM72" s="1040"/>
      <c r="AN72" s="1040"/>
      <c r="AO72" s="1040"/>
      <c r="AP72" s="1040" t="s">
        <v>528</v>
      </c>
      <c r="AQ72" s="1040"/>
      <c r="AR72" s="1040"/>
      <c r="AS72" s="1040"/>
      <c r="AT72" s="1040"/>
      <c r="AU72" s="1040" t="s">
        <v>599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595</v>
      </c>
      <c r="C73" s="1044"/>
      <c r="D73" s="1044"/>
      <c r="E73" s="1044"/>
      <c r="F73" s="1044"/>
      <c r="G73" s="1044"/>
      <c r="H73" s="1044"/>
      <c r="I73" s="1044"/>
      <c r="J73" s="1044"/>
      <c r="K73" s="1044"/>
      <c r="L73" s="1044"/>
      <c r="M73" s="1044"/>
      <c r="N73" s="1044"/>
      <c r="O73" s="1044"/>
      <c r="P73" s="1045"/>
      <c r="Q73" s="1046">
        <v>1149</v>
      </c>
      <c r="R73" s="1040"/>
      <c r="S73" s="1040"/>
      <c r="T73" s="1040"/>
      <c r="U73" s="1040"/>
      <c r="V73" s="1040">
        <v>1114</v>
      </c>
      <c r="W73" s="1040"/>
      <c r="X73" s="1040"/>
      <c r="Y73" s="1040"/>
      <c r="Z73" s="1040"/>
      <c r="AA73" s="1040">
        <v>34</v>
      </c>
      <c r="AB73" s="1040"/>
      <c r="AC73" s="1040"/>
      <c r="AD73" s="1040"/>
      <c r="AE73" s="1040"/>
      <c r="AF73" s="1040">
        <v>34</v>
      </c>
      <c r="AG73" s="1040"/>
      <c r="AH73" s="1040"/>
      <c r="AI73" s="1040"/>
      <c r="AJ73" s="1040"/>
      <c r="AK73" s="1040">
        <v>578</v>
      </c>
      <c r="AL73" s="1040"/>
      <c r="AM73" s="1040"/>
      <c r="AN73" s="1040"/>
      <c r="AO73" s="1040"/>
      <c r="AP73" s="1040" t="s">
        <v>528</v>
      </c>
      <c r="AQ73" s="1040"/>
      <c r="AR73" s="1040"/>
      <c r="AS73" s="1040"/>
      <c r="AT73" s="1040"/>
      <c r="AU73" s="1040" t="s">
        <v>599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596</v>
      </c>
      <c r="C74" s="1044"/>
      <c r="D74" s="1044"/>
      <c r="E74" s="1044"/>
      <c r="F74" s="1044"/>
      <c r="G74" s="1044"/>
      <c r="H74" s="1044"/>
      <c r="I74" s="1044"/>
      <c r="J74" s="1044"/>
      <c r="K74" s="1044"/>
      <c r="L74" s="1044"/>
      <c r="M74" s="1044"/>
      <c r="N74" s="1044"/>
      <c r="O74" s="1044"/>
      <c r="P74" s="1045"/>
      <c r="Q74" s="1046">
        <v>1148</v>
      </c>
      <c r="R74" s="1040"/>
      <c r="S74" s="1040"/>
      <c r="T74" s="1040"/>
      <c r="U74" s="1040"/>
      <c r="V74" s="1040">
        <v>1024</v>
      </c>
      <c r="W74" s="1040"/>
      <c r="X74" s="1040"/>
      <c r="Y74" s="1040"/>
      <c r="Z74" s="1040"/>
      <c r="AA74" s="1040">
        <v>124</v>
      </c>
      <c r="AB74" s="1040"/>
      <c r="AC74" s="1040"/>
      <c r="AD74" s="1040"/>
      <c r="AE74" s="1040"/>
      <c r="AF74" s="1040">
        <v>124</v>
      </c>
      <c r="AG74" s="1040"/>
      <c r="AH74" s="1040"/>
      <c r="AI74" s="1040"/>
      <c r="AJ74" s="1040"/>
      <c r="AK74" s="1040" t="s">
        <v>528</v>
      </c>
      <c r="AL74" s="1040"/>
      <c r="AM74" s="1040"/>
      <c r="AN74" s="1040"/>
      <c r="AO74" s="1040"/>
      <c r="AP74" s="1040" t="s">
        <v>528</v>
      </c>
      <c r="AQ74" s="1040"/>
      <c r="AR74" s="1040"/>
      <c r="AS74" s="1040"/>
      <c r="AT74" s="1040"/>
      <c r="AU74" s="1040" t="s">
        <v>599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597</v>
      </c>
      <c r="C75" s="1044"/>
      <c r="D75" s="1044"/>
      <c r="E75" s="1044"/>
      <c r="F75" s="1044"/>
      <c r="G75" s="1044"/>
      <c r="H75" s="1044"/>
      <c r="I75" s="1044"/>
      <c r="J75" s="1044"/>
      <c r="K75" s="1044"/>
      <c r="L75" s="1044"/>
      <c r="M75" s="1044"/>
      <c r="N75" s="1044"/>
      <c r="O75" s="1044"/>
      <c r="P75" s="1045"/>
      <c r="Q75" s="1047">
        <v>269648</v>
      </c>
      <c r="R75" s="1048"/>
      <c r="S75" s="1048"/>
      <c r="T75" s="1048"/>
      <c r="U75" s="1049"/>
      <c r="V75" s="1050">
        <v>264684</v>
      </c>
      <c r="W75" s="1048"/>
      <c r="X75" s="1048"/>
      <c r="Y75" s="1048"/>
      <c r="Z75" s="1049"/>
      <c r="AA75" s="1050">
        <v>4964</v>
      </c>
      <c r="AB75" s="1048"/>
      <c r="AC75" s="1048"/>
      <c r="AD75" s="1048"/>
      <c r="AE75" s="1049"/>
      <c r="AF75" s="1050">
        <v>4964</v>
      </c>
      <c r="AG75" s="1048"/>
      <c r="AH75" s="1048"/>
      <c r="AI75" s="1048"/>
      <c r="AJ75" s="1049"/>
      <c r="AK75" s="1050">
        <v>2316</v>
      </c>
      <c r="AL75" s="1048"/>
      <c r="AM75" s="1048"/>
      <c r="AN75" s="1048"/>
      <c r="AO75" s="1049"/>
      <c r="AP75" s="1050" t="s">
        <v>528</v>
      </c>
      <c r="AQ75" s="1048"/>
      <c r="AR75" s="1048"/>
      <c r="AS75" s="1048"/>
      <c r="AT75" s="1049"/>
      <c r="AU75" s="1040" t="s">
        <v>599</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598</v>
      </c>
      <c r="C76" s="1044"/>
      <c r="D76" s="1044"/>
      <c r="E76" s="1044"/>
      <c r="F76" s="1044"/>
      <c r="G76" s="1044"/>
      <c r="H76" s="1044"/>
      <c r="I76" s="1044"/>
      <c r="J76" s="1044"/>
      <c r="K76" s="1044"/>
      <c r="L76" s="1044"/>
      <c r="M76" s="1044"/>
      <c r="N76" s="1044"/>
      <c r="O76" s="1044"/>
      <c r="P76" s="1045"/>
      <c r="Q76" s="1047">
        <v>57</v>
      </c>
      <c r="R76" s="1048"/>
      <c r="S76" s="1048"/>
      <c r="T76" s="1048"/>
      <c r="U76" s="1049"/>
      <c r="V76" s="1050">
        <v>10</v>
      </c>
      <c r="W76" s="1048"/>
      <c r="X76" s="1048"/>
      <c r="Y76" s="1048"/>
      <c r="Z76" s="1049"/>
      <c r="AA76" s="1050">
        <v>47</v>
      </c>
      <c r="AB76" s="1048"/>
      <c r="AC76" s="1048"/>
      <c r="AD76" s="1048"/>
      <c r="AE76" s="1049"/>
      <c r="AF76" s="1050">
        <v>47</v>
      </c>
      <c r="AG76" s="1048"/>
      <c r="AH76" s="1048"/>
      <c r="AI76" s="1048"/>
      <c r="AJ76" s="1049"/>
      <c r="AK76" s="1050" t="s">
        <v>528</v>
      </c>
      <c r="AL76" s="1048"/>
      <c r="AM76" s="1048"/>
      <c r="AN76" s="1048"/>
      <c r="AO76" s="1049"/>
      <c r="AP76" s="1050">
        <v>75</v>
      </c>
      <c r="AQ76" s="1048"/>
      <c r="AR76" s="1048"/>
      <c r="AS76" s="1048"/>
      <c r="AT76" s="1049"/>
      <c r="AU76" s="1040" t="s">
        <v>599</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422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5834</v>
      </c>
      <c r="AG88" s="1028"/>
      <c r="AH88" s="1028"/>
      <c r="AI88" s="1028"/>
      <c r="AJ88" s="1028"/>
      <c r="AK88" s="1032"/>
      <c r="AL88" s="1032"/>
      <c r="AM88" s="1032"/>
      <c r="AN88" s="1032"/>
      <c r="AO88" s="1032"/>
      <c r="AP88" s="1028">
        <v>75</v>
      </c>
      <c r="AQ88" s="1028"/>
      <c r="AR88" s="1028"/>
      <c r="AS88" s="1028"/>
      <c r="AT88" s="1028"/>
      <c r="AU88" s="1028" t="s">
        <v>587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423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91</v>
      </c>
      <c r="CS102" s="1020"/>
      <c r="CT102" s="1020"/>
      <c r="CU102" s="1020"/>
      <c r="CV102" s="1021"/>
      <c r="CW102" s="1019">
        <v>1</v>
      </c>
      <c r="CX102" s="1020"/>
      <c r="CY102" s="1020"/>
      <c r="CZ102" s="1020"/>
      <c r="DA102" s="1021"/>
      <c r="DB102" s="1019" t="s">
        <v>587</v>
      </c>
      <c r="DC102" s="1020"/>
      <c r="DD102" s="1020"/>
      <c r="DE102" s="1020"/>
      <c r="DF102" s="1021"/>
      <c r="DG102" s="1019" t="s">
        <v>588</v>
      </c>
      <c r="DH102" s="1020"/>
      <c r="DI102" s="1020"/>
      <c r="DJ102" s="1020"/>
      <c r="DK102" s="1021"/>
      <c r="DL102" s="1019" t="s">
        <v>605</v>
      </c>
      <c r="DM102" s="1020"/>
      <c r="DN102" s="1020"/>
      <c r="DO102" s="1020"/>
      <c r="DP102" s="1021"/>
      <c r="DQ102" s="1019" t="s">
        <v>587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431</v>
      </c>
      <c r="AB109" s="963"/>
      <c r="AC109" s="963"/>
      <c r="AD109" s="963"/>
      <c r="AE109" s="964"/>
      <c r="AF109" s="965" t="s">
        <v>302</v>
      </c>
      <c r="AG109" s="963"/>
      <c r="AH109" s="963"/>
      <c r="AI109" s="963"/>
      <c r="AJ109" s="964"/>
      <c r="AK109" s="965" t="s">
        <v>301</v>
      </c>
      <c r="AL109" s="963"/>
      <c r="AM109" s="963"/>
      <c r="AN109" s="963"/>
      <c r="AO109" s="964"/>
      <c r="AP109" s="965" t="s">
        <v>432</v>
      </c>
      <c r="AQ109" s="963"/>
      <c r="AR109" s="963"/>
      <c r="AS109" s="963"/>
      <c r="AT109" s="994"/>
      <c r="AU109" s="962" t="s">
        <v>430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431</v>
      </c>
      <c r="BR109" s="963"/>
      <c r="BS109" s="963"/>
      <c r="BT109" s="963"/>
      <c r="BU109" s="964"/>
      <c r="BV109" s="965" t="s">
        <v>302</v>
      </c>
      <c r="BW109" s="963"/>
      <c r="BX109" s="963"/>
      <c r="BY109" s="963"/>
      <c r="BZ109" s="964"/>
      <c r="CA109" s="965" t="s">
        <v>301</v>
      </c>
      <c r="CB109" s="963"/>
      <c r="CC109" s="963"/>
      <c r="CD109" s="963"/>
      <c r="CE109" s="964"/>
      <c r="CF109" s="1001" t="s">
        <v>432</v>
      </c>
      <c r="CG109" s="1001"/>
      <c r="CH109" s="1001"/>
      <c r="CI109" s="1001"/>
      <c r="CJ109" s="1001"/>
      <c r="CK109" s="965" t="s">
        <v>433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431</v>
      </c>
      <c r="DH109" s="963"/>
      <c r="DI109" s="963"/>
      <c r="DJ109" s="963"/>
      <c r="DK109" s="964"/>
      <c r="DL109" s="965" t="s">
        <v>302</v>
      </c>
      <c r="DM109" s="963"/>
      <c r="DN109" s="963"/>
      <c r="DO109" s="963"/>
      <c r="DP109" s="964"/>
      <c r="DQ109" s="965" t="s">
        <v>301</v>
      </c>
      <c r="DR109" s="963"/>
      <c r="DS109" s="963"/>
      <c r="DT109" s="963"/>
      <c r="DU109" s="964"/>
      <c r="DV109" s="965" t="s">
        <v>432</v>
      </c>
      <c r="DW109" s="963"/>
      <c r="DX109" s="963"/>
      <c r="DY109" s="963"/>
      <c r="DZ109" s="994"/>
    </row>
    <row r="110" spans="1:131" s="226" customFormat="1" ht="26.25" customHeight="1" x14ac:dyDescent="0.15">
      <c r="A110" s="865" t="s">
        <v>434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4269435</v>
      </c>
      <c r="AB110" s="956"/>
      <c r="AC110" s="956"/>
      <c r="AD110" s="956"/>
      <c r="AE110" s="957"/>
      <c r="AF110" s="958">
        <v>4179783</v>
      </c>
      <c r="AG110" s="956"/>
      <c r="AH110" s="956"/>
      <c r="AI110" s="956"/>
      <c r="AJ110" s="957"/>
      <c r="AK110" s="958">
        <v>4199503</v>
      </c>
      <c r="AL110" s="956"/>
      <c r="AM110" s="956"/>
      <c r="AN110" s="956"/>
      <c r="AO110" s="957"/>
      <c r="AP110" s="959">
        <v>33.4</v>
      </c>
      <c r="AQ110" s="960"/>
      <c r="AR110" s="960"/>
      <c r="AS110" s="960"/>
      <c r="AT110" s="961"/>
      <c r="AU110" s="995" t="s">
        <v>67</v>
      </c>
      <c r="AV110" s="996"/>
      <c r="AW110" s="996"/>
      <c r="AX110" s="996"/>
      <c r="AY110" s="996"/>
      <c r="AZ110" s="921" t="s">
        <v>435</v>
      </c>
      <c r="BA110" s="866"/>
      <c r="BB110" s="866"/>
      <c r="BC110" s="866"/>
      <c r="BD110" s="866"/>
      <c r="BE110" s="866"/>
      <c r="BF110" s="866"/>
      <c r="BG110" s="866"/>
      <c r="BH110" s="866"/>
      <c r="BI110" s="866"/>
      <c r="BJ110" s="866"/>
      <c r="BK110" s="866"/>
      <c r="BL110" s="866"/>
      <c r="BM110" s="866"/>
      <c r="BN110" s="866"/>
      <c r="BO110" s="866"/>
      <c r="BP110" s="867"/>
      <c r="BQ110" s="922">
        <v>41595901</v>
      </c>
      <c r="BR110" s="903"/>
      <c r="BS110" s="903"/>
      <c r="BT110" s="903"/>
      <c r="BU110" s="903"/>
      <c r="BV110" s="903">
        <v>40473109</v>
      </c>
      <c r="BW110" s="903"/>
      <c r="BX110" s="903"/>
      <c r="BY110" s="903"/>
      <c r="BZ110" s="903"/>
      <c r="CA110" s="903">
        <v>39709743</v>
      </c>
      <c r="CB110" s="903"/>
      <c r="CC110" s="903"/>
      <c r="CD110" s="903"/>
      <c r="CE110" s="903"/>
      <c r="CF110" s="927">
        <v>315.60000000000002</v>
      </c>
      <c r="CG110" s="928"/>
      <c r="CH110" s="928"/>
      <c r="CI110" s="928"/>
      <c r="CJ110" s="928"/>
      <c r="CK110" s="991" t="s">
        <v>436</v>
      </c>
      <c r="CL110" s="877"/>
      <c r="CM110" s="952" t="s">
        <v>437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438</v>
      </c>
      <c r="DH110" s="903"/>
      <c r="DI110" s="903"/>
      <c r="DJ110" s="903"/>
      <c r="DK110" s="903"/>
      <c r="DL110" s="903" t="s">
        <v>439</v>
      </c>
      <c r="DM110" s="903"/>
      <c r="DN110" s="903"/>
      <c r="DO110" s="903"/>
      <c r="DP110" s="903"/>
      <c r="DQ110" s="903" t="s">
        <v>440</v>
      </c>
      <c r="DR110" s="903"/>
      <c r="DS110" s="903"/>
      <c r="DT110" s="903"/>
      <c r="DU110" s="903"/>
      <c r="DV110" s="904" t="s">
        <v>441</v>
      </c>
      <c r="DW110" s="904"/>
      <c r="DX110" s="904"/>
      <c r="DY110" s="904"/>
      <c r="DZ110" s="905"/>
    </row>
    <row r="111" spans="1:131" s="226" customFormat="1" ht="26.25" customHeight="1" x14ac:dyDescent="0.15">
      <c r="A111" s="832" t="s">
        <v>442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412</v>
      </c>
      <c r="AB111" s="984"/>
      <c r="AC111" s="984"/>
      <c r="AD111" s="984"/>
      <c r="AE111" s="985"/>
      <c r="AF111" s="986" t="s">
        <v>443</v>
      </c>
      <c r="AG111" s="984"/>
      <c r="AH111" s="984"/>
      <c r="AI111" s="984"/>
      <c r="AJ111" s="985"/>
      <c r="AK111" s="986" t="s">
        <v>444</v>
      </c>
      <c r="AL111" s="984"/>
      <c r="AM111" s="984"/>
      <c r="AN111" s="984"/>
      <c r="AO111" s="985"/>
      <c r="AP111" s="987" t="s">
        <v>445</v>
      </c>
      <c r="AQ111" s="988"/>
      <c r="AR111" s="988"/>
      <c r="AS111" s="988"/>
      <c r="AT111" s="989"/>
      <c r="AU111" s="997"/>
      <c r="AV111" s="998"/>
      <c r="AW111" s="998"/>
      <c r="AX111" s="998"/>
      <c r="AY111" s="998"/>
      <c r="AZ111" s="873" t="s">
        <v>446</v>
      </c>
      <c r="BA111" s="808"/>
      <c r="BB111" s="808"/>
      <c r="BC111" s="808"/>
      <c r="BD111" s="808"/>
      <c r="BE111" s="808"/>
      <c r="BF111" s="808"/>
      <c r="BG111" s="808"/>
      <c r="BH111" s="808"/>
      <c r="BI111" s="808"/>
      <c r="BJ111" s="808"/>
      <c r="BK111" s="808"/>
      <c r="BL111" s="808"/>
      <c r="BM111" s="808"/>
      <c r="BN111" s="808"/>
      <c r="BO111" s="808"/>
      <c r="BP111" s="809"/>
      <c r="BQ111" s="874">
        <v>63386</v>
      </c>
      <c r="BR111" s="875"/>
      <c r="BS111" s="875"/>
      <c r="BT111" s="875"/>
      <c r="BU111" s="875"/>
      <c r="BV111" s="875">
        <v>35570</v>
      </c>
      <c r="BW111" s="875"/>
      <c r="BX111" s="875"/>
      <c r="BY111" s="875"/>
      <c r="BZ111" s="875"/>
      <c r="CA111" s="875">
        <v>17625</v>
      </c>
      <c r="CB111" s="875"/>
      <c r="CC111" s="875"/>
      <c r="CD111" s="875"/>
      <c r="CE111" s="875"/>
      <c r="CF111" s="936">
        <v>0.1</v>
      </c>
      <c r="CG111" s="937"/>
      <c r="CH111" s="937"/>
      <c r="CI111" s="937"/>
      <c r="CJ111" s="937"/>
      <c r="CK111" s="992"/>
      <c r="CL111" s="879"/>
      <c r="CM111" s="882" t="s">
        <v>447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448</v>
      </c>
      <c r="DH111" s="875"/>
      <c r="DI111" s="875"/>
      <c r="DJ111" s="875"/>
      <c r="DK111" s="875"/>
      <c r="DL111" s="875" t="s">
        <v>438</v>
      </c>
      <c r="DM111" s="875"/>
      <c r="DN111" s="875"/>
      <c r="DO111" s="875"/>
      <c r="DP111" s="875"/>
      <c r="DQ111" s="875" t="s">
        <v>449</v>
      </c>
      <c r="DR111" s="875"/>
      <c r="DS111" s="875"/>
      <c r="DT111" s="875"/>
      <c r="DU111" s="875"/>
      <c r="DV111" s="852" t="s">
        <v>412</v>
      </c>
      <c r="DW111" s="852"/>
      <c r="DX111" s="852"/>
      <c r="DY111" s="852"/>
      <c r="DZ111" s="853"/>
    </row>
    <row r="112" spans="1:131" s="226" customFormat="1" ht="26.25" customHeight="1" x14ac:dyDescent="0.15">
      <c r="A112" s="977" t="s">
        <v>450</v>
      </c>
      <c r="B112" s="978"/>
      <c r="C112" s="808" t="s">
        <v>451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444</v>
      </c>
      <c r="AB112" s="838"/>
      <c r="AC112" s="838"/>
      <c r="AD112" s="838"/>
      <c r="AE112" s="839"/>
      <c r="AF112" s="840" t="s">
        <v>452</v>
      </c>
      <c r="AG112" s="838"/>
      <c r="AH112" s="838"/>
      <c r="AI112" s="838"/>
      <c r="AJ112" s="839"/>
      <c r="AK112" s="840" t="s">
        <v>438</v>
      </c>
      <c r="AL112" s="838"/>
      <c r="AM112" s="838"/>
      <c r="AN112" s="838"/>
      <c r="AO112" s="839"/>
      <c r="AP112" s="885" t="s">
        <v>449</v>
      </c>
      <c r="AQ112" s="886"/>
      <c r="AR112" s="886"/>
      <c r="AS112" s="886"/>
      <c r="AT112" s="887"/>
      <c r="AU112" s="997"/>
      <c r="AV112" s="998"/>
      <c r="AW112" s="998"/>
      <c r="AX112" s="998"/>
      <c r="AY112" s="998"/>
      <c r="AZ112" s="873" t="s">
        <v>453</v>
      </c>
      <c r="BA112" s="808"/>
      <c r="BB112" s="808"/>
      <c r="BC112" s="808"/>
      <c r="BD112" s="808"/>
      <c r="BE112" s="808"/>
      <c r="BF112" s="808"/>
      <c r="BG112" s="808"/>
      <c r="BH112" s="808"/>
      <c r="BI112" s="808"/>
      <c r="BJ112" s="808"/>
      <c r="BK112" s="808"/>
      <c r="BL112" s="808"/>
      <c r="BM112" s="808"/>
      <c r="BN112" s="808"/>
      <c r="BO112" s="808"/>
      <c r="BP112" s="809"/>
      <c r="BQ112" s="874">
        <v>13931666</v>
      </c>
      <c r="BR112" s="875"/>
      <c r="BS112" s="875"/>
      <c r="BT112" s="875"/>
      <c r="BU112" s="875"/>
      <c r="BV112" s="875">
        <v>13766724</v>
      </c>
      <c r="BW112" s="875"/>
      <c r="BX112" s="875"/>
      <c r="BY112" s="875"/>
      <c r="BZ112" s="875"/>
      <c r="CA112" s="875">
        <v>13805612</v>
      </c>
      <c r="CB112" s="875"/>
      <c r="CC112" s="875"/>
      <c r="CD112" s="875"/>
      <c r="CE112" s="875"/>
      <c r="CF112" s="936">
        <v>109.7</v>
      </c>
      <c r="CG112" s="937"/>
      <c r="CH112" s="937"/>
      <c r="CI112" s="937"/>
      <c r="CJ112" s="937"/>
      <c r="CK112" s="992"/>
      <c r="CL112" s="879"/>
      <c r="CM112" s="882" t="s">
        <v>454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438</v>
      </c>
      <c r="DH112" s="875"/>
      <c r="DI112" s="875"/>
      <c r="DJ112" s="875"/>
      <c r="DK112" s="875"/>
      <c r="DL112" s="875" t="s">
        <v>448</v>
      </c>
      <c r="DM112" s="875"/>
      <c r="DN112" s="875"/>
      <c r="DO112" s="875"/>
      <c r="DP112" s="875"/>
      <c r="DQ112" s="875" t="s">
        <v>387</v>
      </c>
      <c r="DR112" s="875"/>
      <c r="DS112" s="875"/>
      <c r="DT112" s="875"/>
      <c r="DU112" s="875"/>
      <c r="DV112" s="852" t="s">
        <v>438</v>
      </c>
      <c r="DW112" s="852"/>
      <c r="DX112" s="852"/>
      <c r="DY112" s="852"/>
      <c r="DZ112" s="853"/>
    </row>
    <row r="113" spans="1:130" s="226" customFormat="1" ht="26.25" customHeight="1" x14ac:dyDescent="0.15">
      <c r="A113" s="979"/>
      <c r="B113" s="980"/>
      <c r="C113" s="808" t="s">
        <v>455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1286377</v>
      </c>
      <c r="AB113" s="984"/>
      <c r="AC113" s="984"/>
      <c r="AD113" s="984"/>
      <c r="AE113" s="985"/>
      <c r="AF113" s="986">
        <v>1489684</v>
      </c>
      <c r="AG113" s="984"/>
      <c r="AH113" s="984"/>
      <c r="AI113" s="984"/>
      <c r="AJ113" s="985"/>
      <c r="AK113" s="986">
        <v>1332618</v>
      </c>
      <c r="AL113" s="984"/>
      <c r="AM113" s="984"/>
      <c r="AN113" s="984"/>
      <c r="AO113" s="985"/>
      <c r="AP113" s="987">
        <v>10.6</v>
      </c>
      <c r="AQ113" s="988"/>
      <c r="AR113" s="988"/>
      <c r="AS113" s="988"/>
      <c r="AT113" s="989"/>
      <c r="AU113" s="997"/>
      <c r="AV113" s="998"/>
      <c r="AW113" s="998"/>
      <c r="AX113" s="998"/>
      <c r="AY113" s="998"/>
      <c r="AZ113" s="873" t="s">
        <v>456</v>
      </c>
      <c r="BA113" s="808"/>
      <c r="BB113" s="808"/>
      <c r="BC113" s="808"/>
      <c r="BD113" s="808"/>
      <c r="BE113" s="808"/>
      <c r="BF113" s="808"/>
      <c r="BG113" s="808"/>
      <c r="BH113" s="808"/>
      <c r="BI113" s="808"/>
      <c r="BJ113" s="808"/>
      <c r="BK113" s="808"/>
      <c r="BL113" s="808"/>
      <c r="BM113" s="808"/>
      <c r="BN113" s="808"/>
      <c r="BO113" s="808"/>
      <c r="BP113" s="809"/>
      <c r="BQ113" s="874" t="s">
        <v>412</v>
      </c>
      <c r="BR113" s="875"/>
      <c r="BS113" s="875"/>
      <c r="BT113" s="875"/>
      <c r="BU113" s="875"/>
      <c r="BV113" s="875" t="s">
        <v>412</v>
      </c>
      <c r="BW113" s="875"/>
      <c r="BX113" s="875"/>
      <c r="BY113" s="875"/>
      <c r="BZ113" s="875"/>
      <c r="CA113" s="875" t="s">
        <v>448</v>
      </c>
      <c r="CB113" s="875"/>
      <c r="CC113" s="875"/>
      <c r="CD113" s="875"/>
      <c r="CE113" s="875"/>
      <c r="CF113" s="936" t="s">
        <v>457</v>
      </c>
      <c r="CG113" s="937"/>
      <c r="CH113" s="937"/>
      <c r="CI113" s="937"/>
      <c r="CJ113" s="937"/>
      <c r="CK113" s="992"/>
      <c r="CL113" s="879"/>
      <c r="CM113" s="882" t="s">
        <v>458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452</v>
      </c>
      <c r="DH113" s="838"/>
      <c r="DI113" s="838"/>
      <c r="DJ113" s="838"/>
      <c r="DK113" s="839"/>
      <c r="DL113" s="840" t="s">
        <v>412</v>
      </c>
      <c r="DM113" s="838"/>
      <c r="DN113" s="838"/>
      <c r="DO113" s="838"/>
      <c r="DP113" s="839"/>
      <c r="DQ113" s="840" t="s">
        <v>443</v>
      </c>
      <c r="DR113" s="838"/>
      <c r="DS113" s="838"/>
      <c r="DT113" s="838"/>
      <c r="DU113" s="839"/>
      <c r="DV113" s="885" t="s">
        <v>412</v>
      </c>
      <c r="DW113" s="886"/>
      <c r="DX113" s="886"/>
      <c r="DY113" s="886"/>
      <c r="DZ113" s="887"/>
    </row>
    <row r="114" spans="1:130" s="226" customFormat="1" ht="26.25" customHeight="1" x14ac:dyDescent="0.15">
      <c r="A114" s="979"/>
      <c r="B114" s="980"/>
      <c r="C114" s="808" t="s">
        <v>459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10039</v>
      </c>
      <c r="AB114" s="838"/>
      <c r="AC114" s="838"/>
      <c r="AD114" s="838"/>
      <c r="AE114" s="839"/>
      <c r="AF114" s="840">
        <v>9996</v>
      </c>
      <c r="AG114" s="838"/>
      <c r="AH114" s="838"/>
      <c r="AI114" s="838"/>
      <c r="AJ114" s="839"/>
      <c r="AK114" s="840">
        <v>9947</v>
      </c>
      <c r="AL114" s="838"/>
      <c r="AM114" s="838"/>
      <c r="AN114" s="838"/>
      <c r="AO114" s="839"/>
      <c r="AP114" s="885">
        <v>0.1</v>
      </c>
      <c r="AQ114" s="886"/>
      <c r="AR114" s="886"/>
      <c r="AS114" s="886"/>
      <c r="AT114" s="887"/>
      <c r="AU114" s="997"/>
      <c r="AV114" s="998"/>
      <c r="AW114" s="998"/>
      <c r="AX114" s="998"/>
      <c r="AY114" s="998"/>
      <c r="AZ114" s="873" t="s">
        <v>460</v>
      </c>
      <c r="BA114" s="808"/>
      <c r="BB114" s="808"/>
      <c r="BC114" s="808"/>
      <c r="BD114" s="808"/>
      <c r="BE114" s="808"/>
      <c r="BF114" s="808"/>
      <c r="BG114" s="808"/>
      <c r="BH114" s="808"/>
      <c r="BI114" s="808"/>
      <c r="BJ114" s="808"/>
      <c r="BK114" s="808"/>
      <c r="BL114" s="808"/>
      <c r="BM114" s="808"/>
      <c r="BN114" s="808"/>
      <c r="BO114" s="808"/>
      <c r="BP114" s="809"/>
      <c r="BQ114" s="874">
        <v>4190018</v>
      </c>
      <c r="BR114" s="875"/>
      <c r="BS114" s="875"/>
      <c r="BT114" s="875"/>
      <c r="BU114" s="875"/>
      <c r="BV114" s="875">
        <v>4236328</v>
      </c>
      <c r="BW114" s="875"/>
      <c r="BX114" s="875"/>
      <c r="BY114" s="875"/>
      <c r="BZ114" s="875"/>
      <c r="CA114" s="875">
        <v>4250825</v>
      </c>
      <c r="CB114" s="875"/>
      <c r="CC114" s="875"/>
      <c r="CD114" s="875"/>
      <c r="CE114" s="875"/>
      <c r="CF114" s="936">
        <v>33.799999999999997</v>
      </c>
      <c r="CG114" s="937"/>
      <c r="CH114" s="937"/>
      <c r="CI114" s="937"/>
      <c r="CJ114" s="937"/>
      <c r="CK114" s="992"/>
      <c r="CL114" s="879"/>
      <c r="CM114" s="882" t="s">
        <v>461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444</v>
      </c>
      <c r="DH114" s="838"/>
      <c r="DI114" s="838"/>
      <c r="DJ114" s="838"/>
      <c r="DK114" s="839"/>
      <c r="DL114" s="840" t="s">
        <v>438</v>
      </c>
      <c r="DM114" s="838"/>
      <c r="DN114" s="838"/>
      <c r="DO114" s="838"/>
      <c r="DP114" s="839"/>
      <c r="DQ114" s="840" t="s">
        <v>412</v>
      </c>
      <c r="DR114" s="838"/>
      <c r="DS114" s="838"/>
      <c r="DT114" s="838"/>
      <c r="DU114" s="839"/>
      <c r="DV114" s="885" t="s">
        <v>443</v>
      </c>
      <c r="DW114" s="886"/>
      <c r="DX114" s="886"/>
      <c r="DY114" s="886"/>
      <c r="DZ114" s="887"/>
    </row>
    <row r="115" spans="1:130" s="226" customFormat="1" ht="26.25" customHeight="1" x14ac:dyDescent="0.15">
      <c r="A115" s="979"/>
      <c r="B115" s="980"/>
      <c r="C115" s="808" t="s">
        <v>462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33554</v>
      </c>
      <c r="AB115" s="984"/>
      <c r="AC115" s="984"/>
      <c r="AD115" s="984"/>
      <c r="AE115" s="985"/>
      <c r="AF115" s="986">
        <v>18265</v>
      </c>
      <c r="AG115" s="984"/>
      <c r="AH115" s="984"/>
      <c r="AI115" s="984"/>
      <c r="AJ115" s="985"/>
      <c r="AK115" s="986">
        <v>17945</v>
      </c>
      <c r="AL115" s="984"/>
      <c r="AM115" s="984"/>
      <c r="AN115" s="984"/>
      <c r="AO115" s="985"/>
      <c r="AP115" s="987">
        <v>0.1</v>
      </c>
      <c r="AQ115" s="988"/>
      <c r="AR115" s="988"/>
      <c r="AS115" s="988"/>
      <c r="AT115" s="989"/>
      <c r="AU115" s="997"/>
      <c r="AV115" s="998"/>
      <c r="AW115" s="998"/>
      <c r="AX115" s="998"/>
      <c r="AY115" s="998"/>
      <c r="AZ115" s="873" t="s">
        <v>463</v>
      </c>
      <c r="BA115" s="808"/>
      <c r="BB115" s="808"/>
      <c r="BC115" s="808"/>
      <c r="BD115" s="808"/>
      <c r="BE115" s="808"/>
      <c r="BF115" s="808"/>
      <c r="BG115" s="808"/>
      <c r="BH115" s="808"/>
      <c r="BI115" s="808"/>
      <c r="BJ115" s="808"/>
      <c r="BK115" s="808"/>
      <c r="BL115" s="808"/>
      <c r="BM115" s="808"/>
      <c r="BN115" s="808"/>
      <c r="BO115" s="808"/>
      <c r="BP115" s="809"/>
      <c r="BQ115" s="874" t="s">
        <v>438</v>
      </c>
      <c r="BR115" s="875"/>
      <c r="BS115" s="875"/>
      <c r="BT115" s="875"/>
      <c r="BU115" s="875"/>
      <c r="BV115" s="875" t="s">
        <v>464</v>
      </c>
      <c r="BW115" s="875"/>
      <c r="BX115" s="875"/>
      <c r="BY115" s="875"/>
      <c r="BZ115" s="875"/>
      <c r="CA115" s="875" t="s">
        <v>464</v>
      </c>
      <c r="CB115" s="875"/>
      <c r="CC115" s="875"/>
      <c r="CD115" s="875"/>
      <c r="CE115" s="875"/>
      <c r="CF115" s="936" t="s">
        <v>412</v>
      </c>
      <c r="CG115" s="937"/>
      <c r="CH115" s="937"/>
      <c r="CI115" s="937"/>
      <c r="CJ115" s="937"/>
      <c r="CK115" s="992"/>
      <c r="CL115" s="879"/>
      <c r="CM115" s="873" t="s">
        <v>465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452</v>
      </c>
      <c r="DH115" s="838"/>
      <c r="DI115" s="838"/>
      <c r="DJ115" s="838"/>
      <c r="DK115" s="839"/>
      <c r="DL115" s="840" t="s">
        <v>438</v>
      </c>
      <c r="DM115" s="838"/>
      <c r="DN115" s="838"/>
      <c r="DO115" s="838"/>
      <c r="DP115" s="839"/>
      <c r="DQ115" s="840" t="s">
        <v>444</v>
      </c>
      <c r="DR115" s="838"/>
      <c r="DS115" s="838"/>
      <c r="DT115" s="838"/>
      <c r="DU115" s="839"/>
      <c r="DV115" s="885" t="s">
        <v>438</v>
      </c>
      <c r="DW115" s="886"/>
      <c r="DX115" s="886"/>
      <c r="DY115" s="886"/>
      <c r="DZ115" s="887"/>
    </row>
    <row r="116" spans="1:130" s="226" customFormat="1" ht="26.25" customHeight="1" x14ac:dyDescent="0.15">
      <c r="A116" s="981"/>
      <c r="B116" s="982"/>
      <c r="C116" s="941" t="s">
        <v>466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387</v>
      </c>
      <c r="AB116" s="838"/>
      <c r="AC116" s="838"/>
      <c r="AD116" s="838"/>
      <c r="AE116" s="839"/>
      <c r="AF116" s="840" t="s">
        <v>412</v>
      </c>
      <c r="AG116" s="838"/>
      <c r="AH116" s="838"/>
      <c r="AI116" s="838"/>
      <c r="AJ116" s="839"/>
      <c r="AK116" s="840" t="s">
        <v>443</v>
      </c>
      <c r="AL116" s="838"/>
      <c r="AM116" s="838"/>
      <c r="AN116" s="838"/>
      <c r="AO116" s="839"/>
      <c r="AP116" s="885" t="s">
        <v>444</v>
      </c>
      <c r="AQ116" s="886"/>
      <c r="AR116" s="886"/>
      <c r="AS116" s="886"/>
      <c r="AT116" s="887"/>
      <c r="AU116" s="997"/>
      <c r="AV116" s="998"/>
      <c r="AW116" s="998"/>
      <c r="AX116" s="998"/>
      <c r="AY116" s="998"/>
      <c r="AZ116" s="924" t="s">
        <v>467</v>
      </c>
      <c r="BA116" s="925"/>
      <c r="BB116" s="925"/>
      <c r="BC116" s="925"/>
      <c r="BD116" s="925"/>
      <c r="BE116" s="925"/>
      <c r="BF116" s="925"/>
      <c r="BG116" s="925"/>
      <c r="BH116" s="925"/>
      <c r="BI116" s="925"/>
      <c r="BJ116" s="925"/>
      <c r="BK116" s="925"/>
      <c r="BL116" s="925"/>
      <c r="BM116" s="925"/>
      <c r="BN116" s="925"/>
      <c r="BO116" s="925"/>
      <c r="BP116" s="926"/>
      <c r="BQ116" s="874" t="s">
        <v>412</v>
      </c>
      <c r="BR116" s="875"/>
      <c r="BS116" s="875"/>
      <c r="BT116" s="875"/>
      <c r="BU116" s="875"/>
      <c r="BV116" s="875" t="s">
        <v>438</v>
      </c>
      <c r="BW116" s="875"/>
      <c r="BX116" s="875"/>
      <c r="BY116" s="875"/>
      <c r="BZ116" s="875"/>
      <c r="CA116" s="875" t="s">
        <v>457</v>
      </c>
      <c r="CB116" s="875"/>
      <c r="CC116" s="875"/>
      <c r="CD116" s="875"/>
      <c r="CE116" s="875"/>
      <c r="CF116" s="936" t="s">
        <v>439</v>
      </c>
      <c r="CG116" s="937"/>
      <c r="CH116" s="937"/>
      <c r="CI116" s="937"/>
      <c r="CJ116" s="937"/>
      <c r="CK116" s="992"/>
      <c r="CL116" s="879"/>
      <c r="CM116" s="882" t="s">
        <v>468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63386</v>
      </c>
      <c r="DH116" s="838"/>
      <c r="DI116" s="838"/>
      <c r="DJ116" s="838"/>
      <c r="DK116" s="839"/>
      <c r="DL116" s="840">
        <v>35570</v>
      </c>
      <c r="DM116" s="838"/>
      <c r="DN116" s="838"/>
      <c r="DO116" s="838"/>
      <c r="DP116" s="839"/>
      <c r="DQ116" s="840">
        <v>17625</v>
      </c>
      <c r="DR116" s="838"/>
      <c r="DS116" s="838"/>
      <c r="DT116" s="838"/>
      <c r="DU116" s="839"/>
      <c r="DV116" s="885">
        <v>0.1</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469</v>
      </c>
      <c r="Z117" s="964"/>
      <c r="AA117" s="969">
        <v>5599405</v>
      </c>
      <c r="AB117" s="970"/>
      <c r="AC117" s="970"/>
      <c r="AD117" s="970"/>
      <c r="AE117" s="971"/>
      <c r="AF117" s="972">
        <v>5697728</v>
      </c>
      <c r="AG117" s="970"/>
      <c r="AH117" s="970"/>
      <c r="AI117" s="970"/>
      <c r="AJ117" s="971"/>
      <c r="AK117" s="972">
        <v>5560013</v>
      </c>
      <c r="AL117" s="970"/>
      <c r="AM117" s="970"/>
      <c r="AN117" s="970"/>
      <c r="AO117" s="971"/>
      <c r="AP117" s="973"/>
      <c r="AQ117" s="974"/>
      <c r="AR117" s="974"/>
      <c r="AS117" s="974"/>
      <c r="AT117" s="975"/>
      <c r="AU117" s="997"/>
      <c r="AV117" s="998"/>
      <c r="AW117" s="998"/>
      <c r="AX117" s="998"/>
      <c r="AY117" s="998"/>
      <c r="AZ117" s="924" t="s">
        <v>470</v>
      </c>
      <c r="BA117" s="925"/>
      <c r="BB117" s="925"/>
      <c r="BC117" s="925"/>
      <c r="BD117" s="925"/>
      <c r="BE117" s="925"/>
      <c r="BF117" s="925"/>
      <c r="BG117" s="925"/>
      <c r="BH117" s="925"/>
      <c r="BI117" s="925"/>
      <c r="BJ117" s="925"/>
      <c r="BK117" s="925"/>
      <c r="BL117" s="925"/>
      <c r="BM117" s="925"/>
      <c r="BN117" s="925"/>
      <c r="BO117" s="925"/>
      <c r="BP117" s="926"/>
      <c r="BQ117" s="874" t="s">
        <v>464</v>
      </c>
      <c r="BR117" s="875"/>
      <c r="BS117" s="875"/>
      <c r="BT117" s="875"/>
      <c r="BU117" s="875"/>
      <c r="BV117" s="875" t="s">
        <v>439</v>
      </c>
      <c r="BW117" s="875"/>
      <c r="BX117" s="875"/>
      <c r="BY117" s="875"/>
      <c r="BZ117" s="875"/>
      <c r="CA117" s="875" t="s">
        <v>438</v>
      </c>
      <c r="CB117" s="875"/>
      <c r="CC117" s="875"/>
      <c r="CD117" s="875"/>
      <c r="CE117" s="875"/>
      <c r="CF117" s="936" t="s">
        <v>439</v>
      </c>
      <c r="CG117" s="937"/>
      <c r="CH117" s="937"/>
      <c r="CI117" s="937"/>
      <c r="CJ117" s="937"/>
      <c r="CK117" s="992"/>
      <c r="CL117" s="879"/>
      <c r="CM117" s="882" t="s">
        <v>471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438</v>
      </c>
      <c r="DH117" s="838"/>
      <c r="DI117" s="838"/>
      <c r="DJ117" s="838"/>
      <c r="DK117" s="839"/>
      <c r="DL117" s="840" t="s">
        <v>439</v>
      </c>
      <c r="DM117" s="838"/>
      <c r="DN117" s="838"/>
      <c r="DO117" s="838"/>
      <c r="DP117" s="839"/>
      <c r="DQ117" s="840" t="s">
        <v>438</v>
      </c>
      <c r="DR117" s="838"/>
      <c r="DS117" s="838"/>
      <c r="DT117" s="838"/>
      <c r="DU117" s="839"/>
      <c r="DV117" s="885" t="s">
        <v>464</v>
      </c>
      <c r="DW117" s="886"/>
      <c r="DX117" s="886"/>
      <c r="DY117" s="886"/>
      <c r="DZ117" s="887"/>
    </row>
    <row r="118" spans="1:130" s="226" customFormat="1" ht="26.25" customHeight="1" x14ac:dyDescent="0.15">
      <c r="A118" s="962" t="s">
        <v>433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431</v>
      </c>
      <c r="AB118" s="963"/>
      <c r="AC118" s="963"/>
      <c r="AD118" s="963"/>
      <c r="AE118" s="964"/>
      <c r="AF118" s="965" t="s">
        <v>302</v>
      </c>
      <c r="AG118" s="963"/>
      <c r="AH118" s="963"/>
      <c r="AI118" s="963"/>
      <c r="AJ118" s="964"/>
      <c r="AK118" s="965" t="s">
        <v>301</v>
      </c>
      <c r="AL118" s="963"/>
      <c r="AM118" s="963"/>
      <c r="AN118" s="963"/>
      <c r="AO118" s="964"/>
      <c r="AP118" s="966" t="s">
        <v>432</v>
      </c>
      <c r="AQ118" s="967"/>
      <c r="AR118" s="967"/>
      <c r="AS118" s="967"/>
      <c r="AT118" s="968"/>
      <c r="AU118" s="997"/>
      <c r="AV118" s="998"/>
      <c r="AW118" s="998"/>
      <c r="AX118" s="998"/>
      <c r="AY118" s="998"/>
      <c r="AZ118" s="940" t="s">
        <v>472</v>
      </c>
      <c r="BA118" s="941"/>
      <c r="BB118" s="941"/>
      <c r="BC118" s="941"/>
      <c r="BD118" s="941"/>
      <c r="BE118" s="941"/>
      <c r="BF118" s="941"/>
      <c r="BG118" s="941"/>
      <c r="BH118" s="941"/>
      <c r="BI118" s="941"/>
      <c r="BJ118" s="941"/>
      <c r="BK118" s="941"/>
      <c r="BL118" s="941"/>
      <c r="BM118" s="941"/>
      <c r="BN118" s="941"/>
      <c r="BO118" s="941"/>
      <c r="BP118" s="942"/>
      <c r="BQ118" s="943" t="s">
        <v>400</v>
      </c>
      <c r="BR118" s="906"/>
      <c r="BS118" s="906"/>
      <c r="BT118" s="906"/>
      <c r="BU118" s="906"/>
      <c r="BV118" s="906" t="s">
        <v>445</v>
      </c>
      <c r="BW118" s="906"/>
      <c r="BX118" s="906"/>
      <c r="BY118" s="906"/>
      <c r="BZ118" s="906"/>
      <c r="CA118" s="906" t="s">
        <v>412</v>
      </c>
      <c r="CB118" s="906"/>
      <c r="CC118" s="906"/>
      <c r="CD118" s="906"/>
      <c r="CE118" s="906"/>
      <c r="CF118" s="936" t="s">
        <v>439</v>
      </c>
      <c r="CG118" s="937"/>
      <c r="CH118" s="937"/>
      <c r="CI118" s="937"/>
      <c r="CJ118" s="937"/>
      <c r="CK118" s="992"/>
      <c r="CL118" s="879"/>
      <c r="CM118" s="882" t="s">
        <v>473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439</v>
      </c>
      <c r="DH118" s="838"/>
      <c r="DI118" s="838"/>
      <c r="DJ118" s="838"/>
      <c r="DK118" s="839"/>
      <c r="DL118" s="840" t="s">
        <v>443</v>
      </c>
      <c r="DM118" s="838"/>
      <c r="DN118" s="838"/>
      <c r="DO118" s="838"/>
      <c r="DP118" s="839"/>
      <c r="DQ118" s="840" t="s">
        <v>438</v>
      </c>
      <c r="DR118" s="838"/>
      <c r="DS118" s="838"/>
      <c r="DT118" s="838"/>
      <c r="DU118" s="839"/>
      <c r="DV118" s="885" t="s">
        <v>412</v>
      </c>
      <c r="DW118" s="886"/>
      <c r="DX118" s="886"/>
      <c r="DY118" s="886"/>
      <c r="DZ118" s="887"/>
    </row>
    <row r="119" spans="1:130" s="226" customFormat="1" ht="26.25" customHeight="1" x14ac:dyDescent="0.15">
      <c r="A119" s="876" t="s">
        <v>436</v>
      </c>
      <c r="B119" s="877"/>
      <c r="C119" s="952" t="s">
        <v>437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464</v>
      </c>
      <c r="AB119" s="956"/>
      <c r="AC119" s="956"/>
      <c r="AD119" s="956"/>
      <c r="AE119" s="957"/>
      <c r="AF119" s="958" t="s">
        <v>412</v>
      </c>
      <c r="AG119" s="956"/>
      <c r="AH119" s="956"/>
      <c r="AI119" s="956"/>
      <c r="AJ119" s="957"/>
      <c r="AK119" s="958" t="s">
        <v>443</v>
      </c>
      <c r="AL119" s="956"/>
      <c r="AM119" s="956"/>
      <c r="AN119" s="956"/>
      <c r="AO119" s="957"/>
      <c r="AP119" s="959" t="s">
        <v>438</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474</v>
      </c>
      <c r="BP119" s="939"/>
      <c r="BQ119" s="943">
        <v>59780971</v>
      </c>
      <c r="BR119" s="906"/>
      <c r="BS119" s="906"/>
      <c r="BT119" s="906"/>
      <c r="BU119" s="906"/>
      <c r="BV119" s="906">
        <v>58511731</v>
      </c>
      <c r="BW119" s="906"/>
      <c r="BX119" s="906"/>
      <c r="BY119" s="906"/>
      <c r="BZ119" s="906"/>
      <c r="CA119" s="906">
        <v>57783805</v>
      </c>
      <c r="CB119" s="906"/>
      <c r="CC119" s="906"/>
      <c r="CD119" s="906"/>
      <c r="CE119" s="906"/>
      <c r="CF119" s="804"/>
      <c r="CG119" s="805"/>
      <c r="CH119" s="805"/>
      <c r="CI119" s="805"/>
      <c r="CJ119" s="895"/>
      <c r="CK119" s="993"/>
      <c r="CL119" s="881"/>
      <c r="CM119" s="899" t="s">
        <v>475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400</v>
      </c>
      <c r="DH119" s="821"/>
      <c r="DI119" s="821"/>
      <c r="DJ119" s="821"/>
      <c r="DK119" s="822"/>
      <c r="DL119" s="823" t="s">
        <v>438</v>
      </c>
      <c r="DM119" s="821"/>
      <c r="DN119" s="821"/>
      <c r="DO119" s="821"/>
      <c r="DP119" s="822"/>
      <c r="DQ119" s="823" t="s">
        <v>438</v>
      </c>
      <c r="DR119" s="821"/>
      <c r="DS119" s="821"/>
      <c r="DT119" s="821"/>
      <c r="DU119" s="822"/>
      <c r="DV119" s="909" t="s">
        <v>400</v>
      </c>
      <c r="DW119" s="910"/>
      <c r="DX119" s="910"/>
      <c r="DY119" s="910"/>
      <c r="DZ119" s="911"/>
    </row>
    <row r="120" spans="1:130" s="226" customFormat="1" ht="26.25" customHeight="1" x14ac:dyDescent="0.15">
      <c r="A120" s="878"/>
      <c r="B120" s="879"/>
      <c r="C120" s="882" t="s">
        <v>447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439</v>
      </c>
      <c r="AB120" s="838"/>
      <c r="AC120" s="838"/>
      <c r="AD120" s="838"/>
      <c r="AE120" s="839"/>
      <c r="AF120" s="840" t="s">
        <v>438</v>
      </c>
      <c r="AG120" s="838"/>
      <c r="AH120" s="838"/>
      <c r="AI120" s="838"/>
      <c r="AJ120" s="839"/>
      <c r="AK120" s="840" t="s">
        <v>400</v>
      </c>
      <c r="AL120" s="838"/>
      <c r="AM120" s="838"/>
      <c r="AN120" s="838"/>
      <c r="AO120" s="839"/>
      <c r="AP120" s="885" t="s">
        <v>438</v>
      </c>
      <c r="AQ120" s="886"/>
      <c r="AR120" s="886"/>
      <c r="AS120" s="886"/>
      <c r="AT120" s="887"/>
      <c r="AU120" s="944" t="s">
        <v>476</v>
      </c>
      <c r="AV120" s="945"/>
      <c r="AW120" s="945"/>
      <c r="AX120" s="945"/>
      <c r="AY120" s="946"/>
      <c r="AZ120" s="921" t="s">
        <v>477</v>
      </c>
      <c r="BA120" s="866"/>
      <c r="BB120" s="866"/>
      <c r="BC120" s="866"/>
      <c r="BD120" s="866"/>
      <c r="BE120" s="866"/>
      <c r="BF120" s="866"/>
      <c r="BG120" s="866"/>
      <c r="BH120" s="866"/>
      <c r="BI120" s="866"/>
      <c r="BJ120" s="866"/>
      <c r="BK120" s="866"/>
      <c r="BL120" s="866"/>
      <c r="BM120" s="866"/>
      <c r="BN120" s="866"/>
      <c r="BO120" s="866"/>
      <c r="BP120" s="867"/>
      <c r="BQ120" s="922">
        <v>6648049</v>
      </c>
      <c r="BR120" s="903"/>
      <c r="BS120" s="903"/>
      <c r="BT120" s="903"/>
      <c r="BU120" s="903"/>
      <c r="BV120" s="903">
        <v>7536914</v>
      </c>
      <c r="BW120" s="903"/>
      <c r="BX120" s="903"/>
      <c r="BY120" s="903"/>
      <c r="BZ120" s="903"/>
      <c r="CA120" s="903">
        <v>7305269</v>
      </c>
      <c r="CB120" s="903"/>
      <c r="CC120" s="903"/>
      <c r="CD120" s="903"/>
      <c r="CE120" s="903"/>
      <c r="CF120" s="927">
        <v>58.1</v>
      </c>
      <c r="CG120" s="928"/>
      <c r="CH120" s="928"/>
      <c r="CI120" s="928"/>
      <c r="CJ120" s="928"/>
      <c r="CK120" s="929" t="s">
        <v>478</v>
      </c>
      <c r="CL120" s="913"/>
      <c r="CM120" s="913"/>
      <c r="CN120" s="913"/>
      <c r="CO120" s="914"/>
      <c r="CP120" s="933" t="s">
        <v>408</v>
      </c>
      <c r="CQ120" s="934"/>
      <c r="CR120" s="934"/>
      <c r="CS120" s="934"/>
      <c r="CT120" s="934"/>
      <c r="CU120" s="934"/>
      <c r="CV120" s="934"/>
      <c r="CW120" s="934"/>
      <c r="CX120" s="934"/>
      <c r="CY120" s="934"/>
      <c r="CZ120" s="934"/>
      <c r="DA120" s="934"/>
      <c r="DB120" s="934"/>
      <c r="DC120" s="934"/>
      <c r="DD120" s="934"/>
      <c r="DE120" s="934"/>
      <c r="DF120" s="935"/>
      <c r="DG120" s="922">
        <v>11360258</v>
      </c>
      <c r="DH120" s="903"/>
      <c r="DI120" s="903"/>
      <c r="DJ120" s="903"/>
      <c r="DK120" s="903"/>
      <c r="DL120" s="903">
        <v>11066735</v>
      </c>
      <c r="DM120" s="903"/>
      <c r="DN120" s="903"/>
      <c r="DO120" s="903"/>
      <c r="DP120" s="903"/>
      <c r="DQ120" s="903">
        <v>10831175</v>
      </c>
      <c r="DR120" s="903"/>
      <c r="DS120" s="903"/>
      <c r="DT120" s="903"/>
      <c r="DU120" s="903"/>
      <c r="DV120" s="904">
        <v>86.1</v>
      </c>
      <c r="DW120" s="904"/>
      <c r="DX120" s="904"/>
      <c r="DY120" s="904"/>
      <c r="DZ120" s="905"/>
    </row>
    <row r="121" spans="1:130" s="226" customFormat="1" ht="26.25" customHeight="1" x14ac:dyDescent="0.15">
      <c r="A121" s="878"/>
      <c r="B121" s="879"/>
      <c r="C121" s="924" t="s">
        <v>479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439</v>
      </c>
      <c r="AB121" s="838"/>
      <c r="AC121" s="838"/>
      <c r="AD121" s="838"/>
      <c r="AE121" s="839"/>
      <c r="AF121" s="840" t="s">
        <v>438</v>
      </c>
      <c r="AG121" s="838"/>
      <c r="AH121" s="838"/>
      <c r="AI121" s="838"/>
      <c r="AJ121" s="839"/>
      <c r="AK121" s="840" t="s">
        <v>443</v>
      </c>
      <c r="AL121" s="838"/>
      <c r="AM121" s="838"/>
      <c r="AN121" s="838"/>
      <c r="AO121" s="839"/>
      <c r="AP121" s="885" t="s">
        <v>439</v>
      </c>
      <c r="AQ121" s="886"/>
      <c r="AR121" s="886"/>
      <c r="AS121" s="886"/>
      <c r="AT121" s="887"/>
      <c r="AU121" s="947"/>
      <c r="AV121" s="948"/>
      <c r="AW121" s="948"/>
      <c r="AX121" s="948"/>
      <c r="AY121" s="949"/>
      <c r="AZ121" s="873" t="s">
        <v>480</v>
      </c>
      <c r="BA121" s="808"/>
      <c r="BB121" s="808"/>
      <c r="BC121" s="808"/>
      <c r="BD121" s="808"/>
      <c r="BE121" s="808"/>
      <c r="BF121" s="808"/>
      <c r="BG121" s="808"/>
      <c r="BH121" s="808"/>
      <c r="BI121" s="808"/>
      <c r="BJ121" s="808"/>
      <c r="BK121" s="808"/>
      <c r="BL121" s="808"/>
      <c r="BM121" s="808"/>
      <c r="BN121" s="808"/>
      <c r="BO121" s="808"/>
      <c r="BP121" s="809"/>
      <c r="BQ121" s="874">
        <v>2515370</v>
      </c>
      <c r="BR121" s="875"/>
      <c r="BS121" s="875"/>
      <c r="BT121" s="875"/>
      <c r="BU121" s="875"/>
      <c r="BV121" s="875">
        <v>2453315</v>
      </c>
      <c r="BW121" s="875"/>
      <c r="BX121" s="875"/>
      <c r="BY121" s="875"/>
      <c r="BZ121" s="875"/>
      <c r="CA121" s="875">
        <v>2540246</v>
      </c>
      <c r="CB121" s="875"/>
      <c r="CC121" s="875"/>
      <c r="CD121" s="875"/>
      <c r="CE121" s="875"/>
      <c r="CF121" s="936">
        <v>20.2</v>
      </c>
      <c r="CG121" s="937"/>
      <c r="CH121" s="937"/>
      <c r="CI121" s="937"/>
      <c r="CJ121" s="937"/>
      <c r="CK121" s="930"/>
      <c r="CL121" s="916"/>
      <c r="CM121" s="916"/>
      <c r="CN121" s="916"/>
      <c r="CO121" s="917"/>
      <c r="CP121" s="896" t="s">
        <v>481</v>
      </c>
      <c r="CQ121" s="897"/>
      <c r="CR121" s="897"/>
      <c r="CS121" s="897"/>
      <c r="CT121" s="897"/>
      <c r="CU121" s="897"/>
      <c r="CV121" s="897"/>
      <c r="CW121" s="897"/>
      <c r="CX121" s="897"/>
      <c r="CY121" s="897"/>
      <c r="CZ121" s="897"/>
      <c r="DA121" s="897"/>
      <c r="DB121" s="897"/>
      <c r="DC121" s="897"/>
      <c r="DD121" s="897"/>
      <c r="DE121" s="897"/>
      <c r="DF121" s="898"/>
      <c r="DG121" s="874">
        <v>1162409</v>
      </c>
      <c r="DH121" s="875"/>
      <c r="DI121" s="875"/>
      <c r="DJ121" s="875"/>
      <c r="DK121" s="875"/>
      <c r="DL121" s="875">
        <v>1320716</v>
      </c>
      <c r="DM121" s="875"/>
      <c r="DN121" s="875"/>
      <c r="DO121" s="875"/>
      <c r="DP121" s="875"/>
      <c r="DQ121" s="875">
        <v>1656518</v>
      </c>
      <c r="DR121" s="875"/>
      <c r="DS121" s="875"/>
      <c r="DT121" s="875"/>
      <c r="DU121" s="875"/>
      <c r="DV121" s="852">
        <v>13.2</v>
      </c>
      <c r="DW121" s="852"/>
      <c r="DX121" s="852"/>
      <c r="DY121" s="852"/>
      <c r="DZ121" s="853"/>
    </row>
    <row r="122" spans="1:130" s="226" customFormat="1" ht="26.25" customHeight="1" x14ac:dyDescent="0.15">
      <c r="A122" s="878"/>
      <c r="B122" s="879"/>
      <c r="C122" s="882" t="s">
        <v>461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438</v>
      </c>
      <c r="AB122" s="838"/>
      <c r="AC122" s="838"/>
      <c r="AD122" s="838"/>
      <c r="AE122" s="839"/>
      <c r="AF122" s="840" t="s">
        <v>412</v>
      </c>
      <c r="AG122" s="838"/>
      <c r="AH122" s="838"/>
      <c r="AI122" s="838"/>
      <c r="AJ122" s="839"/>
      <c r="AK122" s="840" t="s">
        <v>439</v>
      </c>
      <c r="AL122" s="838"/>
      <c r="AM122" s="838"/>
      <c r="AN122" s="838"/>
      <c r="AO122" s="839"/>
      <c r="AP122" s="885" t="s">
        <v>464</v>
      </c>
      <c r="AQ122" s="886"/>
      <c r="AR122" s="886"/>
      <c r="AS122" s="886"/>
      <c r="AT122" s="887"/>
      <c r="AU122" s="947"/>
      <c r="AV122" s="948"/>
      <c r="AW122" s="948"/>
      <c r="AX122" s="948"/>
      <c r="AY122" s="949"/>
      <c r="AZ122" s="940" t="s">
        <v>482</v>
      </c>
      <c r="BA122" s="941"/>
      <c r="BB122" s="941"/>
      <c r="BC122" s="941"/>
      <c r="BD122" s="941"/>
      <c r="BE122" s="941"/>
      <c r="BF122" s="941"/>
      <c r="BG122" s="941"/>
      <c r="BH122" s="941"/>
      <c r="BI122" s="941"/>
      <c r="BJ122" s="941"/>
      <c r="BK122" s="941"/>
      <c r="BL122" s="941"/>
      <c r="BM122" s="941"/>
      <c r="BN122" s="941"/>
      <c r="BO122" s="941"/>
      <c r="BP122" s="942"/>
      <c r="BQ122" s="943">
        <v>38068296</v>
      </c>
      <c r="BR122" s="906"/>
      <c r="BS122" s="906"/>
      <c r="BT122" s="906"/>
      <c r="BU122" s="906"/>
      <c r="BV122" s="906">
        <v>37191592</v>
      </c>
      <c r="BW122" s="906"/>
      <c r="BX122" s="906"/>
      <c r="BY122" s="906"/>
      <c r="BZ122" s="906"/>
      <c r="CA122" s="906">
        <v>36607145</v>
      </c>
      <c r="CB122" s="906"/>
      <c r="CC122" s="906"/>
      <c r="CD122" s="906"/>
      <c r="CE122" s="906"/>
      <c r="CF122" s="907">
        <v>290.89999999999998</v>
      </c>
      <c r="CG122" s="908"/>
      <c r="CH122" s="908"/>
      <c r="CI122" s="908"/>
      <c r="CJ122" s="908"/>
      <c r="CK122" s="930"/>
      <c r="CL122" s="916"/>
      <c r="CM122" s="916"/>
      <c r="CN122" s="916"/>
      <c r="CO122" s="917"/>
      <c r="CP122" s="896" t="s">
        <v>483</v>
      </c>
      <c r="CQ122" s="897"/>
      <c r="CR122" s="897"/>
      <c r="CS122" s="897"/>
      <c r="CT122" s="897"/>
      <c r="CU122" s="897"/>
      <c r="CV122" s="897"/>
      <c r="CW122" s="897"/>
      <c r="CX122" s="897"/>
      <c r="CY122" s="897"/>
      <c r="CZ122" s="897"/>
      <c r="DA122" s="897"/>
      <c r="DB122" s="897"/>
      <c r="DC122" s="897"/>
      <c r="DD122" s="897"/>
      <c r="DE122" s="897"/>
      <c r="DF122" s="898"/>
      <c r="DG122" s="874">
        <v>998873</v>
      </c>
      <c r="DH122" s="875"/>
      <c r="DI122" s="875"/>
      <c r="DJ122" s="875"/>
      <c r="DK122" s="875"/>
      <c r="DL122" s="875">
        <v>971120</v>
      </c>
      <c r="DM122" s="875"/>
      <c r="DN122" s="875"/>
      <c r="DO122" s="875"/>
      <c r="DP122" s="875"/>
      <c r="DQ122" s="875">
        <v>911750</v>
      </c>
      <c r="DR122" s="875"/>
      <c r="DS122" s="875"/>
      <c r="DT122" s="875"/>
      <c r="DU122" s="875"/>
      <c r="DV122" s="852">
        <v>7.2</v>
      </c>
      <c r="DW122" s="852"/>
      <c r="DX122" s="852"/>
      <c r="DY122" s="852"/>
      <c r="DZ122" s="853"/>
    </row>
    <row r="123" spans="1:130" s="226" customFormat="1" ht="26.25" customHeight="1" x14ac:dyDescent="0.15">
      <c r="A123" s="878"/>
      <c r="B123" s="879"/>
      <c r="C123" s="882" t="s">
        <v>468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33554</v>
      </c>
      <c r="AB123" s="838"/>
      <c r="AC123" s="838"/>
      <c r="AD123" s="838"/>
      <c r="AE123" s="839"/>
      <c r="AF123" s="840">
        <v>18265</v>
      </c>
      <c r="AG123" s="838"/>
      <c r="AH123" s="838"/>
      <c r="AI123" s="838"/>
      <c r="AJ123" s="839"/>
      <c r="AK123" s="840">
        <v>17945</v>
      </c>
      <c r="AL123" s="838"/>
      <c r="AM123" s="838"/>
      <c r="AN123" s="838"/>
      <c r="AO123" s="839"/>
      <c r="AP123" s="885">
        <v>0.1</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484</v>
      </c>
      <c r="BP123" s="939"/>
      <c r="BQ123" s="893">
        <v>47231715</v>
      </c>
      <c r="BR123" s="894"/>
      <c r="BS123" s="894"/>
      <c r="BT123" s="894"/>
      <c r="BU123" s="894"/>
      <c r="BV123" s="894">
        <v>47181821</v>
      </c>
      <c r="BW123" s="894"/>
      <c r="BX123" s="894"/>
      <c r="BY123" s="894"/>
      <c r="BZ123" s="894"/>
      <c r="CA123" s="894">
        <v>46452660</v>
      </c>
      <c r="CB123" s="894"/>
      <c r="CC123" s="894"/>
      <c r="CD123" s="894"/>
      <c r="CE123" s="894"/>
      <c r="CF123" s="804"/>
      <c r="CG123" s="805"/>
      <c r="CH123" s="805"/>
      <c r="CI123" s="805"/>
      <c r="CJ123" s="895"/>
      <c r="CK123" s="930"/>
      <c r="CL123" s="916"/>
      <c r="CM123" s="916"/>
      <c r="CN123" s="916"/>
      <c r="CO123" s="917"/>
      <c r="CP123" s="896" t="s">
        <v>485</v>
      </c>
      <c r="CQ123" s="897"/>
      <c r="CR123" s="897"/>
      <c r="CS123" s="897"/>
      <c r="CT123" s="897"/>
      <c r="CU123" s="897"/>
      <c r="CV123" s="897"/>
      <c r="CW123" s="897"/>
      <c r="CX123" s="897"/>
      <c r="CY123" s="897"/>
      <c r="CZ123" s="897"/>
      <c r="DA123" s="897"/>
      <c r="DB123" s="897"/>
      <c r="DC123" s="897"/>
      <c r="DD123" s="897"/>
      <c r="DE123" s="897"/>
      <c r="DF123" s="898"/>
      <c r="DG123" s="837">
        <v>410126</v>
      </c>
      <c r="DH123" s="838"/>
      <c r="DI123" s="838"/>
      <c r="DJ123" s="838"/>
      <c r="DK123" s="839"/>
      <c r="DL123" s="840">
        <v>408153</v>
      </c>
      <c r="DM123" s="838"/>
      <c r="DN123" s="838"/>
      <c r="DO123" s="838"/>
      <c r="DP123" s="839"/>
      <c r="DQ123" s="840">
        <v>406169</v>
      </c>
      <c r="DR123" s="838"/>
      <c r="DS123" s="838"/>
      <c r="DT123" s="838"/>
      <c r="DU123" s="839"/>
      <c r="DV123" s="885">
        <v>3.2</v>
      </c>
      <c r="DW123" s="886"/>
      <c r="DX123" s="886"/>
      <c r="DY123" s="886"/>
      <c r="DZ123" s="887"/>
    </row>
    <row r="124" spans="1:130" s="226" customFormat="1" ht="26.25" customHeight="1" thickBot="1" x14ac:dyDescent="0.2">
      <c r="A124" s="878"/>
      <c r="B124" s="879"/>
      <c r="C124" s="882" t="s">
        <v>471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443</v>
      </c>
      <c r="AB124" s="838"/>
      <c r="AC124" s="838"/>
      <c r="AD124" s="838"/>
      <c r="AE124" s="839"/>
      <c r="AF124" s="840" t="s">
        <v>400</v>
      </c>
      <c r="AG124" s="838"/>
      <c r="AH124" s="838"/>
      <c r="AI124" s="838"/>
      <c r="AJ124" s="839"/>
      <c r="AK124" s="840" t="s">
        <v>400</v>
      </c>
      <c r="AL124" s="838"/>
      <c r="AM124" s="838"/>
      <c r="AN124" s="838"/>
      <c r="AO124" s="839"/>
      <c r="AP124" s="885" t="s">
        <v>445</v>
      </c>
      <c r="AQ124" s="886"/>
      <c r="AR124" s="886"/>
      <c r="AS124" s="886"/>
      <c r="AT124" s="887"/>
      <c r="AU124" s="888" t="s">
        <v>486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97</v>
      </c>
      <c r="BR124" s="892"/>
      <c r="BS124" s="892"/>
      <c r="BT124" s="892"/>
      <c r="BU124" s="892"/>
      <c r="BV124" s="892">
        <v>88.5</v>
      </c>
      <c r="BW124" s="892"/>
      <c r="BX124" s="892"/>
      <c r="BY124" s="892"/>
      <c r="BZ124" s="892"/>
      <c r="CA124" s="892">
        <v>90</v>
      </c>
      <c r="CB124" s="892"/>
      <c r="CC124" s="892"/>
      <c r="CD124" s="892"/>
      <c r="CE124" s="892"/>
      <c r="CF124" s="782"/>
      <c r="CG124" s="783"/>
      <c r="CH124" s="783"/>
      <c r="CI124" s="783"/>
      <c r="CJ124" s="923"/>
      <c r="CK124" s="931"/>
      <c r="CL124" s="931"/>
      <c r="CM124" s="931"/>
      <c r="CN124" s="931"/>
      <c r="CO124" s="932"/>
      <c r="CP124" s="896" t="s">
        <v>487</v>
      </c>
      <c r="CQ124" s="897"/>
      <c r="CR124" s="897"/>
      <c r="CS124" s="897"/>
      <c r="CT124" s="897"/>
      <c r="CU124" s="897"/>
      <c r="CV124" s="897"/>
      <c r="CW124" s="897"/>
      <c r="CX124" s="897"/>
      <c r="CY124" s="897"/>
      <c r="CZ124" s="897"/>
      <c r="DA124" s="897"/>
      <c r="DB124" s="897"/>
      <c r="DC124" s="897"/>
      <c r="DD124" s="897"/>
      <c r="DE124" s="897"/>
      <c r="DF124" s="898"/>
      <c r="DG124" s="820" t="s">
        <v>464</v>
      </c>
      <c r="DH124" s="821"/>
      <c r="DI124" s="821"/>
      <c r="DJ124" s="821"/>
      <c r="DK124" s="822"/>
      <c r="DL124" s="823" t="s">
        <v>445</v>
      </c>
      <c r="DM124" s="821"/>
      <c r="DN124" s="821"/>
      <c r="DO124" s="821"/>
      <c r="DP124" s="822"/>
      <c r="DQ124" s="823" t="s">
        <v>445</v>
      </c>
      <c r="DR124" s="821"/>
      <c r="DS124" s="821"/>
      <c r="DT124" s="821"/>
      <c r="DU124" s="822"/>
      <c r="DV124" s="909" t="s">
        <v>445</v>
      </c>
      <c r="DW124" s="910"/>
      <c r="DX124" s="910"/>
      <c r="DY124" s="910"/>
      <c r="DZ124" s="911"/>
    </row>
    <row r="125" spans="1:130" s="226" customFormat="1" ht="26.25" customHeight="1" x14ac:dyDescent="0.15">
      <c r="A125" s="878"/>
      <c r="B125" s="879"/>
      <c r="C125" s="882" t="s">
        <v>473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438</v>
      </c>
      <c r="AB125" s="838"/>
      <c r="AC125" s="838"/>
      <c r="AD125" s="838"/>
      <c r="AE125" s="839"/>
      <c r="AF125" s="840" t="s">
        <v>438</v>
      </c>
      <c r="AG125" s="838"/>
      <c r="AH125" s="838"/>
      <c r="AI125" s="838"/>
      <c r="AJ125" s="839"/>
      <c r="AK125" s="840" t="s">
        <v>438</v>
      </c>
      <c r="AL125" s="838"/>
      <c r="AM125" s="838"/>
      <c r="AN125" s="838"/>
      <c r="AO125" s="839"/>
      <c r="AP125" s="885" t="s">
        <v>438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488</v>
      </c>
      <c r="CL125" s="913"/>
      <c r="CM125" s="913"/>
      <c r="CN125" s="913"/>
      <c r="CO125" s="914"/>
      <c r="CP125" s="921" t="s">
        <v>489</v>
      </c>
      <c r="CQ125" s="866"/>
      <c r="CR125" s="866"/>
      <c r="CS125" s="866"/>
      <c r="CT125" s="866"/>
      <c r="CU125" s="866"/>
      <c r="CV125" s="866"/>
      <c r="CW125" s="866"/>
      <c r="CX125" s="866"/>
      <c r="CY125" s="866"/>
      <c r="CZ125" s="866"/>
      <c r="DA125" s="866"/>
      <c r="DB125" s="866"/>
      <c r="DC125" s="866"/>
      <c r="DD125" s="866"/>
      <c r="DE125" s="866"/>
      <c r="DF125" s="867"/>
      <c r="DG125" s="922" t="s">
        <v>438</v>
      </c>
      <c r="DH125" s="903"/>
      <c r="DI125" s="903"/>
      <c r="DJ125" s="903"/>
      <c r="DK125" s="903"/>
      <c r="DL125" s="903" t="s">
        <v>412</v>
      </c>
      <c r="DM125" s="903"/>
      <c r="DN125" s="903"/>
      <c r="DO125" s="903"/>
      <c r="DP125" s="903"/>
      <c r="DQ125" s="903" t="s">
        <v>445</v>
      </c>
      <c r="DR125" s="903"/>
      <c r="DS125" s="903"/>
      <c r="DT125" s="903"/>
      <c r="DU125" s="903"/>
      <c r="DV125" s="904" t="s">
        <v>438</v>
      </c>
      <c r="DW125" s="904"/>
      <c r="DX125" s="904"/>
      <c r="DY125" s="904"/>
      <c r="DZ125" s="905"/>
    </row>
    <row r="126" spans="1:130" s="226" customFormat="1" ht="26.25" customHeight="1" thickBot="1" x14ac:dyDescent="0.2">
      <c r="A126" s="878"/>
      <c r="B126" s="879"/>
      <c r="C126" s="882" t="s">
        <v>475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445</v>
      </c>
      <c r="AB126" s="838"/>
      <c r="AC126" s="838"/>
      <c r="AD126" s="838"/>
      <c r="AE126" s="839"/>
      <c r="AF126" s="840" t="s">
        <v>445</v>
      </c>
      <c r="AG126" s="838"/>
      <c r="AH126" s="838"/>
      <c r="AI126" s="838"/>
      <c r="AJ126" s="839"/>
      <c r="AK126" s="840" t="s">
        <v>438</v>
      </c>
      <c r="AL126" s="838"/>
      <c r="AM126" s="838"/>
      <c r="AN126" s="838"/>
      <c r="AO126" s="839"/>
      <c r="AP126" s="885" t="s">
        <v>438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490</v>
      </c>
      <c r="CQ126" s="808"/>
      <c r="CR126" s="808"/>
      <c r="CS126" s="808"/>
      <c r="CT126" s="808"/>
      <c r="CU126" s="808"/>
      <c r="CV126" s="808"/>
      <c r="CW126" s="808"/>
      <c r="CX126" s="808"/>
      <c r="CY126" s="808"/>
      <c r="CZ126" s="808"/>
      <c r="DA126" s="808"/>
      <c r="DB126" s="808"/>
      <c r="DC126" s="808"/>
      <c r="DD126" s="808"/>
      <c r="DE126" s="808"/>
      <c r="DF126" s="809"/>
      <c r="DG126" s="874" t="s">
        <v>445</v>
      </c>
      <c r="DH126" s="875"/>
      <c r="DI126" s="875"/>
      <c r="DJ126" s="875"/>
      <c r="DK126" s="875"/>
      <c r="DL126" s="875" t="s">
        <v>445</v>
      </c>
      <c r="DM126" s="875"/>
      <c r="DN126" s="875"/>
      <c r="DO126" s="875"/>
      <c r="DP126" s="875"/>
      <c r="DQ126" s="875" t="s">
        <v>445</v>
      </c>
      <c r="DR126" s="875"/>
      <c r="DS126" s="875"/>
      <c r="DT126" s="875"/>
      <c r="DU126" s="875"/>
      <c r="DV126" s="852" t="s">
        <v>412</v>
      </c>
      <c r="DW126" s="852"/>
      <c r="DX126" s="852"/>
      <c r="DY126" s="852"/>
      <c r="DZ126" s="853"/>
    </row>
    <row r="127" spans="1:130" s="226" customFormat="1" ht="26.25" customHeight="1" x14ac:dyDescent="0.15">
      <c r="A127" s="880"/>
      <c r="B127" s="881"/>
      <c r="C127" s="899" t="s">
        <v>491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438</v>
      </c>
      <c r="AB127" s="838"/>
      <c r="AC127" s="838"/>
      <c r="AD127" s="838"/>
      <c r="AE127" s="839"/>
      <c r="AF127" s="840" t="s">
        <v>412</v>
      </c>
      <c r="AG127" s="838"/>
      <c r="AH127" s="838"/>
      <c r="AI127" s="838"/>
      <c r="AJ127" s="839"/>
      <c r="AK127" s="840" t="s">
        <v>464</v>
      </c>
      <c r="AL127" s="838"/>
      <c r="AM127" s="838"/>
      <c r="AN127" s="838"/>
      <c r="AO127" s="839"/>
      <c r="AP127" s="885" t="s">
        <v>438</v>
      </c>
      <c r="AQ127" s="886"/>
      <c r="AR127" s="886"/>
      <c r="AS127" s="886"/>
      <c r="AT127" s="887"/>
      <c r="AU127" s="262"/>
      <c r="AV127" s="262"/>
      <c r="AW127" s="262"/>
      <c r="AX127" s="902" t="s">
        <v>492</v>
      </c>
      <c r="AY127" s="870"/>
      <c r="AZ127" s="870"/>
      <c r="BA127" s="870"/>
      <c r="BB127" s="870"/>
      <c r="BC127" s="870"/>
      <c r="BD127" s="870"/>
      <c r="BE127" s="871"/>
      <c r="BF127" s="869" t="s">
        <v>493</v>
      </c>
      <c r="BG127" s="870"/>
      <c r="BH127" s="870"/>
      <c r="BI127" s="870"/>
      <c r="BJ127" s="870"/>
      <c r="BK127" s="870"/>
      <c r="BL127" s="871"/>
      <c r="BM127" s="869" t="s">
        <v>494</v>
      </c>
      <c r="BN127" s="870"/>
      <c r="BO127" s="870"/>
      <c r="BP127" s="870"/>
      <c r="BQ127" s="870"/>
      <c r="BR127" s="870"/>
      <c r="BS127" s="871"/>
      <c r="BT127" s="869" t="s">
        <v>495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496</v>
      </c>
      <c r="CQ127" s="808"/>
      <c r="CR127" s="808"/>
      <c r="CS127" s="808"/>
      <c r="CT127" s="808"/>
      <c r="CU127" s="808"/>
      <c r="CV127" s="808"/>
      <c r="CW127" s="808"/>
      <c r="CX127" s="808"/>
      <c r="CY127" s="808"/>
      <c r="CZ127" s="808"/>
      <c r="DA127" s="808"/>
      <c r="DB127" s="808"/>
      <c r="DC127" s="808"/>
      <c r="DD127" s="808"/>
      <c r="DE127" s="808"/>
      <c r="DF127" s="809"/>
      <c r="DG127" s="874" t="s">
        <v>438</v>
      </c>
      <c r="DH127" s="875"/>
      <c r="DI127" s="875"/>
      <c r="DJ127" s="875"/>
      <c r="DK127" s="875"/>
      <c r="DL127" s="875" t="s">
        <v>445</v>
      </c>
      <c r="DM127" s="875"/>
      <c r="DN127" s="875"/>
      <c r="DO127" s="875"/>
      <c r="DP127" s="875"/>
      <c r="DQ127" s="875" t="s">
        <v>464</v>
      </c>
      <c r="DR127" s="875"/>
      <c r="DS127" s="875"/>
      <c r="DT127" s="875"/>
      <c r="DU127" s="875"/>
      <c r="DV127" s="852" t="s">
        <v>412</v>
      </c>
      <c r="DW127" s="852"/>
      <c r="DX127" s="852"/>
      <c r="DY127" s="852"/>
      <c r="DZ127" s="853"/>
    </row>
    <row r="128" spans="1:130" s="226" customFormat="1" ht="26.25" customHeight="1" thickBot="1" x14ac:dyDescent="0.2">
      <c r="A128" s="854" t="s">
        <v>497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498</v>
      </c>
      <c r="X128" s="856"/>
      <c r="Y128" s="856"/>
      <c r="Z128" s="857"/>
      <c r="AA128" s="858">
        <v>349070</v>
      </c>
      <c r="AB128" s="859"/>
      <c r="AC128" s="859"/>
      <c r="AD128" s="859"/>
      <c r="AE128" s="860"/>
      <c r="AF128" s="861">
        <v>346117</v>
      </c>
      <c r="AG128" s="859"/>
      <c r="AH128" s="859"/>
      <c r="AI128" s="859"/>
      <c r="AJ128" s="860"/>
      <c r="AK128" s="861">
        <v>299380</v>
      </c>
      <c r="AL128" s="859"/>
      <c r="AM128" s="859"/>
      <c r="AN128" s="859"/>
      <c r="AO128" s="860"/>
      <c r="AP128" s="862"/>
      <c r="AQ128" s="863"/>
      <c r="AR128" s="863"/>
      <c r="AS128" s="863"/>
      <c r="AT128" s="864"/>
      <c r="AU128" s="262"/>
      <c r="AV128" s="262"/>
      <c r="AW128" s="262"/>
      <c r="AX128" s="865" t="s">
        <v>499</v>
      </c>
      <c r="AY128" s="866"/>
      <c r="AZ128" s="866"/>
      <c r="BA128" s="866"/>
      <c r="BB128" s="866"/>
      <c r="BC128" s="866"/>
      <c r="BD128" s="866"/>
      <c r="BE128" s="867"/>
      <c r="BF128" s="844" t="s">
        <v>457</v>
      </c>
      <c r="BG128" s="845"/>
      <c r="BH128" s="845"/>
      <c r="BI128" s="845"/>
      <c r="BJ128" s="845"/>
      <c r="BK128" s="845"/>
      <c r="BL128" s="868"/>
      <c r="BM128" s="844">
        <v>12.69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500</v>
      </c>
      <c r="CQ128" s="786"/>
      <c r="CR128" s="786"/>
      <c r="CS128" s="786"/>
      <c r="CT128" s="786"/>
      <c r="CU128" s="786"/>
      <c r="CV128" s="786"/>
      <c r="CW128" s="786"/>
      <c r="CX128" s="786"/>
      <c r="CY128" s="786"/>
      <c r="CZ128" s="786"/>
      <c r="DA128" s="786"/>
      <c r="DB128" s="786"/>
      <c r="DC128" s="786"/>
      <c r="DD128" s="786"/>
      <c r="DE128" s="786"/>
      <c r="DF128" s="787"/>
      <c r="DG128" s="848" t="s">
        <v>501</v>
      </c>
      <c r="DH128" s="849"/>
      <c r="DI128" s="849"/>
      <c r="DJ128" s="849"/>
      <c r="DK128" s="849"/>
      <c r="DL128" s="849" t="s">
        <v>502</v>
      </c>
      <c r="DM128" s="849"/>
      <c r="DN128" s="849"/>
      <c r="DO128" s="849"/>
      <c r="DP128" s="849"/>
      <c r="DQ128" s="849" t="s">
        <v>503</v>
      </c>
      <c r="DR128" s="849"/>
      <c r="DS128" s="849"/>
      <c r="DT128" s="849"/>
      <c r="DU128" s="849"/>
      <c r="DV128" s="850" t="s">
        <v>504</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505</v>
      </c>
      <c r="X129" s="835"/>
      <c r="Y129" s="835"/>
      <c r="Z129" s="836"/>
      <c r="AA129" s="837">
        <v>16597127</v>
      </c>
      <c r="AB129" s="838"/>
      <c r="AC129" s="838"/>
      <c r="AD129" s="838"/>
      <c r="AE129" s="839"/>
      <c r="AF129" s="840">
        <v>16444649</v>
      </c>
      <c r="AG129" s="838"/>
      <c r="AH129" s="838"/>
      <c r="AI129" s="838"/>
      <c r="AJ129" s="839"/>
      <c r="AK129" s="840">
        <v>16210884</v>
      </c>
      <c r="AL129" s="838"/>
      <c r="AM129" s="838"/>
      <c r="AN129" s="838"/>
      <c r="AO129" s="839"/>
      <c r="AP129" s="841"/>
      <c r="AQ129" s="842"/>
      <c r="AR129" s="842"/>
      <c r="AS129" s="842"/>
      <c r="AT129" s="843"/>
      <c r="AU129" s="264"/>
      <c r="AV129" s="264"/>
      <c r="AW129" s="264"/>
      <c r="AX129" s="807" t="s">
        <v>506</v>
      </c>
      <c r="AY129" s="808"/>
      <c r="AZ129" s="808"/>
      <c r="BA129" s="808"/>
      <c r="BB129" s="808"/>
      <c r="BC129" s="808"/>
      <c r="BD129" s="808"/>
      <c r="BE129" s="809"/>
      <c r="BF129" s="827" t="s">
        <v>502</v>
      </c>
      <c r="BG129" s="828"/>
      <c r="BH129" s="828"/>
      <c r="BI129" s="828"/>
      <c r="BJ129" s="828"/>
      <c r="BK129" s="828"/>
      <c r="BL129" s="829"/>
      <c r="BM129" s="827">
        <v>17.690000000000001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508</v>
      </c>
      <c r="X130" s="835"/>
      <c r="Y130" s="835"/>
      <c r="Z130" s="836"/>
      <c r="AA130" s="837">
        <v>3664680</v>
      </c>
      <c r="AB130" s="838"/>
      <c r="AC130" s="838"/>
      <c r="AD130" s="838"/>
      <c r="AE130" s="839"/>
      <c r="AF130" s="840">
        <v>3642876</v>
      </c>
      <c r="AG130" s="838"/>
      <c r="AH130" s="838"/>
      <c r="AI130" s="838"/>
      <c r="AJ130" s="839"/>
      <c r="AK130" s="840">
        <v>3628105</v>
      </c>
      <c r="AL130" s="838"/>
      <c r="AM130" s="838"/>
      <c r="AN130" s="838"/>
      <c r="AO130" s="839"/>
      <c r="AP130" s="841"/>
      <c r="AQ130" s="842"/>
      <c r="AR130" s="842"/>
      <c r="AS130" s="842"/>
      <c r="AT130" s="843"/>
      <c r="AU130" s="264"/>
      <c r="AV130" s="264"/>
      <c r="AW130" s="264"/>
      <c r="AX130" s="807" t="s">
        <v>509</v>
      </c>
      <c r="AY130" s="808"/>
      <c r="AZ130" s="808"/>
      <c r="BA130" s="808"/>
      <c r="BB130" s="808"/>
      <c r="BC130" s="808"/>
      <c r="BD130" s="808"/>
      <c r="BE130" s="809"/>
      <c r="BF130" s="810">
        <v>12.8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510</v>
      </c>
      <c r="X131" s="818"/>
      <c r="Y131" s="818"/>
      <c r="Z131" s="819"/>
      <c r="AA131" s="820">
        <v>12932447</v>
      </c>
      <c r="AB131" s="821"/>
      <c r="AC131" s="821"/>
      <c r="AD131" s="821"/>
      <c r="AE131" s="822"/>
      <c r="AF131" s="823">
        <v>12801773</v>
      </c>
      <c r="AG131" s="821"/>
      <c r="AH131" s="821"/>
      <c r="AI131" s="821"/>
      <c r="AJ131" s="822"/>
      <c r="AK131" s="823">
        <v>12582779</v>
      </c>
      <c r="AL131" s="821"/>
      <c r="AM131" s="821"/>
      <c r="AN131" s="821"/>
      <c r="AO131" s="822"/>
      <c r="AP131" s="824"/>
      <c r="AQ131" s="825"/>
      <c r="AR131" s="825"/>
      <c r="AS131" s="825"/>
      <c r="AT131" s="826"/>
      <c r="AU131" s="264"/>
      <c r="AV131" s="264"/>
      <c r="AW131" s="264"/>
      <c r="AX131" s="785" t="s">
        <v>511</v>
      </c>
      <c r="AY131" s="786"/>
      <c r="AZ131" s="786"/>
      <c r="BA131" s="786"/>
      <c r="BB131" s="786"/>
      <c r="BC131" s="786"/>
      <c r="BD131" s="786"/>
      <c r="BE131" s="787"/>
      <c r="BF131" s="788">
        <v>90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512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513</v>
      </c>
      <c r="W132" s="798"/>
      <c r="X132" s="798"/>
      <c r="Y132" s="798"/>
      <c r="Z132" s="799"/>
      <c r="AA132" s="800">
        <v>12.26105933</v>
      </c>
      <c r="AB132" s="801"/>
      <c r="AC132" s="801"/>
      <c r="AD132" s="801"/>
      <c r="AE132" s="802"/>
      <c r="AF132" s="803">
        <v>13.34764333</v>
      </c>
      <c r="AG132" s="801"/>
      <c r="AH132" s="801"/>
      <c r="AI132" s="801"/>
      <c r="AJ132" s="802"/>
      <c r="AK132" s="803">
        <v>12.974304010000001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514</v>
      </c>
      <c r="W133" s="777"/>
      <c r="X133" s="777"/>
      <c r="Y133" s="777"/>
      <c r="Z133" s="778"/>
      <c r="AA133" s="779">
        <v>13</v>
      </c>
      <c r="AB133" s="780"/>
      <c r="AC133" s="780"/>
      <c r="AD133" s="780"/>
      <c r="AE133" s="781"/>
      <c r="AF133" s="779">
        <v>12.9</v>
      </c>
      <c r="AG133" s="780"/>
      <c r="AH133" s="780"/>
      <c r="AI133" s="780"/>
      <c r="AJ133" s="781"/>
      <c r="AK133" s="779">
        <v>12.8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7wcgS7dVZVkRqZ2PCecWgIfFcYQSBOoi4o4s2fIr646o5MJeBGy+958fZVa6/vKBZRn6oojlbYozSxM7LqhuVQ==" saltValue="nUmOoZybjUk3GMGF2xfB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4DV6vQXwmzdu2/MmmeCcuoU5GLbnEU3vYG2eYV4MxauyiEmI+CR/3odNOka2pQNJ4Vyu1RnQVdvibaxDaSCsw==" saltValue="gOEETzop9xLOKf3HTEBR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yARtol6xrG1z4bQ9KYpxGJ8cOI0aKkb8CwNSyIZ7un4bIZlw5RgHczYF/1MWvUGB+1Kw8e3/GKJx/oO3s2H5A==" saltValue="e6mgLuP8o/V/CBxPGMeC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518</v>
      </c>
      <c r="AP7" s="283"/>
      <c r="AQ7" s="284" t="s">
        <v>519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520</v>
      </c>
      <c r="AQ8" s="290" t="s">
        <v>521</v>
      </c>
      <c r="AR8" s="291" t="s">
        <v>522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523</v>
      </c>
      <c r="AL9" s="1207"/>
      <c r="AM9" s="1207"/>
      <c r="AN9" s="1208"/>
      <c r="AO9" s="292">
        <v>3841944</v>
      </c>
      <c r="AP9" s="292">
        <v>87961</v>
      </c>
      <c r="AQ9" s="293">
        <v>69000</v>
      </c>
      <c r="AR9" s="294">
        <v>27.5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524</v>
      </c>
      <c r="AL10" s="1207"/>
      <c r="AM10" s="1207"/>
      <c r="AN10" s="1208"/>
      <c r="AO10" s="295">
        <v>661294</v>
      </c>
      <c r="AP10" s="295">
        <v>15140</v>
      </c>
      <c r="AQ10" s="296">
        <v>7980</v>
      </c>
      <c r="AR10" s="297">
        <v>89.7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525</v>
      </c>
      <c r="AL11" s="1207"/>
      <c r="AM11" s="1207"/>
      <c r="AN11" s="1208"/>
      <c r="AO11" s="295">
        <v>26399</v>
      </c>
      <c r="AP11" s="295">
        <v>604</v>
      </c>
      <c r="AQ11" s="296">
        <v>8263</v>
      </c>
      <c r="AR11" s="297">
        <v>-92.7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526</v>
      </c>
      <c r="AL12" s="1207"/>
      <c r="AM12" s="1207"/>
      <c r="AN12" s="1208"/>
      <c r="AO12" s="295">
        <v>800</v>
      </c>
      <c r="AP12" s="295">
        <v>18</v>
      </c>
      <c r="AQ12" s="296">
        <v>1174</v>
      </c>
      <c r="AR12" s="297">
        <v>-98.5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527</v>
      </c>
      <c r="AL13" s="1207"/>
      <c r="AM13" s="1207"/>
      <c r="AN13" s="1208"/>
      <c r="AO13" s="295" t="s">
        <v>528</v>
      </c>
      <c r="AP13" s="295" t="s">
        <v>528</v>
      </c>
      <c r="AQ13" s="296">
        <v>18</v>
      </c>
      <c r="AR13" s="297" t="s">
        <v>528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529</v>
      </c>
      <c r="AL14" s="1207"/>
      <c r="AM14" s="1207"/>
      <c r="AN14" s="1208"/>
      <c r="AO14" s="295">
        <v>121694</v>
      </c>
      <c r="AP14" s="295">
        <v>2786</v>
      </c>
      <c r="AQ14" s="296">
        <v>2909</v>
      </c>
      <c r="AR14" s="297">
        <v>-4.2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530</v>
      </c>
      <c r="AL15" s="1207"/>
      <c r="AM15" s="1207"/>
      <c r="AN15" s="1208"/>
      <c r="AO15" s="295">
        <v>79459</v>
      </c>
      <c r="AP15" s="295">
        <v>1819</v>
      </c>
      <c r="AQ15" s="296">
        <v>1519</v>
      </c>
      <c r="AR15" s="297">
        <v>19.7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531</v>
      </c>
      <c r="AL16" s="1210"/>
      <c r="AM16" s="1210"/>
      <c r="AN16" s="1211"/>
      <c r="AO16" s="295">
        <v>-319485</v>
      </c>
      <c r="AP16" s="295">
        <v>-7315</v>
      </c>
      <c r="AQ16" s="296">
        <v>-6242</v>
      </c>
      <c r="AR16" s="297">
        <v>17.2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4412105</v>
      </c>
      <c r="AP17" s="295">
        <v>101014</v>
      </c>
      <c r="AQ17" s="296">
        <v>84621</v>
      </c>
      <c r="AR17" s="297">
        <v>19.399999999999999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533</v>
      </c>
      <c r="AP20" s="303" t="s">
        <v>534</v>
      </c>
      <c r="AQ20" s="304" t="s">
        <v>535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536</v>
      </c>
      <c r="AL21" s="1204"/>
      <c r="AM21" s="1204"/>
      <c r="AN21" s="1205"/>
      <c r="AO21" s="307">
        <v>10.97</v>
      </c>
      <c r="AP21" s="308">
        <v>8.0399999999999991</v>
      </c>
      <c r="AQ21" s="309">
        <v>2.93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537</v>
      </c>
      <c r="AL22" s="1204"/>
      <c r="AM22" s="1204"/>
      <c r="AN22" s="1205"/>
      <c r="AO22" s="312">
        <v>93.4</v>
      </c>
      <c r="AP22" s="313">
        <v>97.7</v>
      </c>
      <c r="AQ22" s="314">
        <v>-4.3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539</v>
      </c>
      <c r="AO27" s="273"/>
      <c r="AP27" s="273"/>
      <c r="AQ27" s="273"/>
      <c r="AR27" s="273"/>
      <c r="AS27" s="273"/>
      <c r="AT27" s="273"/>
    </row>
    <row r="28" spans="1:46" ht="17.25" x14ac:dyDescent="0.15">
      <c r="A28" s="274" t="s">
        <v>540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518</v>
      </c>
      <c r="AP30" s="283"/>
      <c r="AQ30" s="284" t="s">
        <v>519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520</v>
      </c>
      <c r="AQ31" s="290" t="s">
        <v>521</v>
      </c>
      <c r="AR31" s="291" t="s">
        <v>522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542</v>
      </c>
      <c r="AL32" s="1195"/>
      <c r="AM32" s="1195"/>
      <c r="AN32" s="1196"/>
      <c r="AO32" s="322">
        <v>4199503</v>
      </c>
      <c r="AP32" s="322">
        <v>96147</v>
      </c>
      <c r="AQ32" s="323">
        <v>49627</v>
      </c>
      <c r="AR32" s="324">
        <v>93.7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543</v>
      </c>
      <c r="AL33" s="1195"/>
      <c r="AM33" s="1195"/>
      <c r="AN33" s="1196"/>
      <c r="AO33" s="322" t="s">
        <v>528</v>
      </c>
      <c r="AP33" s="322" t="s">
        <v>528</v>
      </c>
      <c r="AQ33" s="323" t="s">
        <v>528</v>
      </c>
      <c r="AR33" s="324" t="s">
        <v>528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544</v>
      </c>
      <c r="AL34" s="1195"/>
      <c r="AM34" s="1195"/>
      <c r="AN34" s="1196"/>
      <c r="AO34" s="322" t="s">
        <v>528</v>
      </c>
      <c r="AP34" s="322" t="s">
        <v>528</v>
      </c>
      <c r="AQ34" s="323">
        <v>64</v>
      </c>
      <c r="AR34" s="324" t="s">
        <v>528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545</v>
      </c>
      <c r="AL35" s="1195"/>
      <c r="AM35" s="1195"/>
      <c r="AN35" s="1196"/>
      <c r="AO35" s="322">
        <v>1332618</v>
      </c>
      <c r="AP35" s="322">
        <v>30510</v>
      </c>
      <c r="AQ35" s="323">
        <v>20466</v>
      </c>
      <c r="AR35" s="324">
        <v>49.1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546</v>
      </c>
      <c r="AL36" s="1195"/>
      <c r="AM36" s="1195"/>
      <c r="AN36" s="1196"/>
      <c r="AO36" s="322">
        <v>9947</v>
      </c>
      <c r="AP36" s="322">
        <v>228</v>
      </c>
      <c r="AQ36" s="323">
        <v>2860</v>
      </c>
      <c r="AR36" s="324">
        <v>-92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547</v>
      </c>
      <c r="AL37" s="1195"/>
      <c r="AM37" s="1195"/>
      <c r="AN37" s="1196"/>
      <c r="AO37" s="322">
        <v>17945</v>
      </c>
      <c r="AP37" s="322">
        <v>411</v>
      </c>
      <c r="AQ37" s="323">
        <v>677</v>
      </c>
      <c r="AR37" s="324">
        <v>-39.299999999999997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548</v>
      </c>
      <c r="AL38" s="1198"/>
      <c r="AM38" s="1198"/>
      <c r="AN38" s="1199"/>
      <c r="AO38" s="325" t="s">
        <v>528</v>
      </c>
      <c r="AP38" s="325" t="s">
        <v>528</v>
      </c>
      <c r="AQ38" s="326">
        <v>4</v>
      </c>
      <c r="AR38" s="314" t="s">
        <v>528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549</v>
      </c>
      <c r="AL39" s="1198"/>
      <c r="AM39" s="1198"/>
      <c r="AN39" s="1199"/>
      <c r="AO39" s="322">
        <v>-299380</v>
      </c>
      <c r="AP39" s="322">
        <v>-6854</v>
      </c>
      <c r="AQ39" s="323">
        <v>-4704</v>
      </c>
      <c r="AR39" s="324">
        <v>45.7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550</v>
      </c>
      <c r="AL40" s="1195"/>
      <c r="AM40" s="1195"/>
      <c r="AN40" s="1196"/>
      <c r="AO40" s="322">
        <v>-3628105</v>
      </c>
      <c r="AP40" s="322">
        <v>-83065</v>
      </c>
      <c r="AQ40" s="323">
        <v>-47177</v>
      </c>
      <c r="AR40" s="324">
        <v>76.099999999999994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1632528</v>
      </c>
      <c r="AP41" s="322">
        <v>37376</v>
      </c>
      <c r="AQ41" s="323">
        <v>21817</v>
      </c>
      <c r="AR41" s="324">
        <v>71.3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518</v>
      </c>
      <c r="AN49" s="1189" t="s">
        <v>554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555</v>
      </c>
      <c r="AO50" s="339" t="s">
        <v>556</v>
      </c>
      <c r="AP50" s="340" t="s">
        <v>557</v>
      </c>
      <c r="AQ50" s="341" t="s">
        <v>558</v>
      </c>
      <c r="AR50" s="342" t="s">
        <v>559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560</v>
      </c>
      <c r="AL51" s="335"/>
      <c r="AM51" s="343">
        <v>8824284</v>
      </c>
      <c r="AN51" s="344">
        <v>189668</v>
      </c>
      <c r="AO51" s="345">
        <v>19.8</v>
      </c>
      <c r="AP51" s="346">
        <v>90961</v>
      </c>
      <c r="AQ51" s="347">
        <v>20.100000000000001</v>
      </c>
      <c r="AR51" s="348">
        <v>-0.3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561</v>
      </c>
      <c r="AM52" s="351">
        <v>3096587</v>
      </c>
      <c r="AN52" s="352">
        <v>66557</v>
      </c>
      <c r="AO52" s="353">
        <v>-3</v>
      </c>
      <c r="AP52" s="354">
        <v>37720</v>
      </c>
      <c r="AQ52" s="355">
        <v>7.1</v>
      </c>
      <c r="AR52" s="356">
        <v>-10.1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562</v>
      </c>
      <c r="AL53" s="335"/>
      <c r="AM53" s="343">
        <v>8114457</v>
      </c>
      <c r="AN53" s="344">
        <v>177005</v>
      </c>
      <c r="AO53" s="345">
        <v>-6.7</v>
      </c>
      <c r="AP53" s="346">
        <v>106614</v>
      </c>
      <c r="AQ53" s="347">
        <v>17.2</v>
      </c>
      <c r="AR53" s="348">
        <v>-23.9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561</v>
      </c>
      <c r="AM54" s="351">
        <v>5726874</v>
      </c>
      <c r="AN54" s="352">
        <v>124924</v>
      </c>
      <c r="AO54" s="353">
        <v>87.7</v>
      </c>
      <c r="AP54" s="354">
        <v>45545</v>
      </c>
      <c r="AQ54" s="355">
        <v>20.7</v>
      </c>
      <c r="AR54" s="356">
        <v>67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563</v>
      </c>
      <c r="AL55" s="335"/>
      <c r="AM55" s="343">
        <v>4126259</v>
      </c>
      <c r="AN55" s="344">
        <v>91532</v>
      </c>
      <c r="AO55" s="345">
        <v>-48.3</v>
      </c>
      <c r="AP55" s="346">
        <v>81768</v>
      </c>
      <c r="AQ55" s="347">
        <v>-23.3</v>
      </c>
      <c r="AR55" s="348">
        <v>-25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561</v>
      </c>
      <c r="AM56" s="351">
        <v>3038735</v>
      </c>
      <c r="AN56" s="352">
        <v>67408</v>
      </c>
      <c r="AO56" s="353">
        <v>-46</v>
      </c>
      <c r="AP56" s="354">
        <v>37917</v>
      </c>
      <c r="AQ56" s="355">
        <v>-16.7</v>
      </c>
      <c r="AR56" s="356">
        <v>-29.3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564</v>
      </c>
      <c r="AL57" s="335"/>
      <c r="AM57" s="343">
        <v>2975193</v>
      </c>
      <c r="AN57" s="344">
        <v>66982</v>
      </c>
      <c r="AO57" s="345">
        <v>-26.8</v>
      </c>
      <c r="AP57" s="346">
        <v>65876</v>
      </c>
      <c r="AQ57" s="347">
        <v>-19.399999999999999</v>
      </c>
      <c r="AR57" s="348">
        <v>-7.4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561</v>
      </c>
      <c r="AM58" s="351">
        <v>1997633</v>
      </c>
      <c r="AN58" s="352">
        <v>44974</v>
      </c>
      <c r="AO58" s="353">
        <v>-33.299999999999997</v>
      </c>
      <c r="AP58" s="354">
        <v>36484</v>
      </c>
      <c r="AQ58" s="355">
        <v>-3.8</v>
      </c>
      <c r="AR58" s="356">
        <v>-29.5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565</v>
      </c>
      <c r="AL59" s="335"/>
      <c r="AM59" s="343">
        <v>3442335</v>
      </c>
      <c r="AN59" s="344">
        <v>78812</v>
      </c>
      <c r="AO59" s="345">
        <v>17.7</v>
      </c>
      <c r="AP59" s="346">
        <v>68468</v>
      </c>
      <c r="AQ59" s="347">
        <v>3.9</v>
      </c>
      <c r="AR59" s="348">
        <v>13.8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561</v>
      </c>
      <c r="AM60" s="351">
        <v>1708902</v>
      </c>
      <c r="AN60" s="352">
        <v>39125</v>
      </c>
      <c r="AO60" s="353">
        <v>-13</v>
      </c>
      <c r="AP60" s="354">
        <v>34140</v>
      </c>
      <c r="AQ60" s="355">
        <v>-6.4</v>
      </c>
      <c r="AR60" s="356">
        <v>-6.6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566</v>
      </c>
      <c r="AL61" s="357"/>
      <c r="AM61" s="358">
        <v>5496506</v>
      </c>
      <c r="AN61" s="359">
        <v>120800</v>
      </c>
      <c r="AO61" s="360">
        <v>-8.9</v>
      </c>
      <c r="AP61" s="361">
        <v>82737</v>
      </c>
      <c r="AQ61" s="362">
        <v>-0.3</v>
      </c>
      <c r="AR61" s="348">
        <v>-8.6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561</v>
      </c>
      <c r="AM62" s="351">
        <v>3113746</v>
      </c>
      <c r="AN62" s="352">
        <v>68598</v>
      </c>
      <c r="AO62" s="353">
        <v>-1.5</v>
      </c>
      <c r="AP62" s="354">
        <v>38361</v>
      </c>
      <c r="AQ62" s="355">
        <v>0.2</v>
      </c>
      <c r="AR62" s="356">
        <v>-1.7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ZKnyp+QVD/3EZEQ6jMY8u+Tokx/1c/CwOb5PWQiiEuWYqoamcJ1PgSZ01NtzpNt+oRCwJzBT/mN1SztVLqLNg==" saltValue="ZIUSqzx/YtkcghvPbNsq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D+WvrkGBCn0oSyWo29pLUkyFNkv8Jfy2VzAXvKqMCRzzCfglkUO+Kvk7GVCQa94Lt15qTlgW9vCFXswMfv7RQ==" saltValue="LjYmtjMamZbi2b6LHtff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242CWOZC2MT20qdubRistJxFZuOLE8xw3hPmnQnNOWrAV1QqEVwIaKgxdAzwrRKCUMYoWDPDSz1zfAViF7ZeA==" saltValue="hV4QeUMbZ69Q15h6c46A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F59" sqref="F5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12" t="s">
        <v>3</v>
      </c>
      <c r="D47" s="1212"/>
      <c r="E47" s="1213"/>
      <c r="F47" s="11">
        <v>8.0399999999999991</v>
      </c>
      <c r="G47" s="12">
        <v>9.18</v>
      </c>
      <c r="H47" s="12">
        <v>11.59</v>
      </c>
      <c r="I47" s="12">
        <v>11.1</v>
      </c>
      <c r="J47" s="13">
        <v>10.64</v>
      </c>
    </row>
    <row r="48" spans="2:10" ht="57.75" customHeight="1" x14ac:dyDescent="0.15">
      <c r="B48" s="14"/>
      <c r="C48" s="1214" t="s">
        <v>4</v>
      </c>
      <c r="D48" s="1214"/>
      <c r="E48" s="1215"/>
      <c r="F48" s="15">
        <v>9.5299999999999994</v>
      </c>
      <c r="G48" s="16">
        <v>8.6199999999999992</v>
      </c>
      <c r="H48" s="16">
        <v>10.68</v>
      </c>
      <c r="I48" s="16">
        <v>9</v>
      </c>
      <c r="J48" s="17">
        <v>7.44</v>
      </c>
    </row>
    <row r="49" spans="2:10" ht="57.75" customHeight="1" thickBot="1" x14ac:dyDescent="0.2">
      <c r="B49" s="18"/>
      <c r="C49" s="1216" t="s">
        <v>5</v>
      </c>
      <c r="D49" s="1216"/>
      <c r="E49" s="1217"/>
      <c r="F49" s="19">
        <v>0.59</v>
      </c>
      <c r="G49" s="20">
        <v>0.38</v>
      </c>
      <c r="H49" s="20">
        <v>4.46</v>
      </c>
      <c r="I49" s="20" t="s">
        <v>575</v>
      </c>
      <c r="J49" s="21" t="s">
        <v>576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eUOcW5RM3IyK/U1T8UBCLqmV29Ag93owgDWnFpgyU47gXuYgxCQYkQb8V1XtGBFvaKXQmlHw2nuihmzPCCxqA==" saltValue="S+RCyBDQzqF7KhgABZXh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富岡隆一</cp:lastModifiedBy>
  <cp:lastPrinted>2019-03-07T01:09:28Z</cp:lastPrinted>
  <dcterms:created xsi:type="dcterms:W3CDTF">2019-02-14T02:35:05Z</dcterms:created>
  <dcterms:modified xsi:type="dcterms:W3CDTF">2019-10-23T02:55:27Z</dcterms:modified>
  <cp:category/>
</cp:coreProperties>
</file>