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AM36"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c r="AM35" i="9" s="1"/>
  <c r="BE34" i="9" l="1"/>
  <c r="BE35" i="9" s="1"/>
  <c r="BE36" i="9" s="1"/>
  <c r="BW34" i="9" l="1"/>
  <c r="BW35" i="9" s="1"/>
  <c r="BW36" i="9" s="1"/>
  <c r="BW37" i="9" s="1"/>
  <c r="BW38" i="9" s="1"/>
  <c r="BW39" i="9" s="1"/>
  <c r="BW40" i="9" s="1"/>
  <c r="BW41" i="9" s="1"/>
  <c r="BW42" i="9" s="1"/>
  <c r="BW43" i="9" s="1"/>
  <c r="CO34" i="9" s="1"/>
  <c r="CO35" i="9" s="1"/>
  <c r="CO36" i="9" s="1"/>
  <c r="CO37" i="9" s="1"/>
</calcChain>
</file>

<file path=xl/sharedStrings.xml><?xml version="1.0" encoding="utf-8"?>
<sst xmlns="http://schemas.openxmlformats.org/spreadsheetml/2006/main" count="1061" uniqueCount="561">
  <si>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</si>
  <si>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</si>
  <si>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</si>
  <si>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</si>
  <si>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</si>
  <si>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</si>
  <si>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</si>
  <si>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</si>
  <si>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</si>
  <si>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</si>
  <si>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</si>
  <si>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</si>
  <si>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</si>
  <si>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</si>
  <si>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</si>
  <si>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</si>
  <si>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</si>
  <si>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</si>
  <si>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</si>
  <si>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</si>
  <si>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</si>
  <si>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</si>
  <si>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</si>
  <si>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</si>
  <si>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</si>
  <si>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</si>
  <si>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</si>
  <si>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</si>
  <si>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</si>
  <si>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</si>
  <si>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</si>
  <si>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</si>
  <si>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</si>
  <si>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</si>
  <si>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</si>
  <si>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</si>
  <si>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</si>
  <si>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</si>
  <si>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</si>
  <si>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</si>
  <si>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</si>
  <si>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</si>
  <si>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</si>
  <si>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</si>
  <si>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</si>
  <si>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</si>
  <si>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</si>
  <si>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</si>
  <si>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</si>
  <si>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</si>
  <si>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</si>
  <si>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</si>
  <si>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</si>
  <si>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</si>
  <si>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</si>
  <si>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</si>
  <si>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</si>
  <si>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</si>
  <si>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</si>
  <si>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</si>
  <si>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</si>
  <si>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</si>
  <si>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</si>
  <si>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</si>
  <si>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</si>
  <si>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</si>
  <si>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</si>
  <si>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</si>
  <si>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</si>
  <si>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</si>
  <si>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</si>
  <si>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</si>
  <si>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</si>
  <si>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</si>
  <si>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</si>
  <si>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</si>
  <si>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</si>
  <si>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</si>
  <si>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</si>
  <si>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</si>
  <si>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</si>
  <si>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</si>
  <si>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糸魚川市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</si>
  <si>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</si>
  <si>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</si>
  <si>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</si>
  <si>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</si>
  <si>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</si>
  <si>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</si>
  <si>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</si>
  <si>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</si>
  <si>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</si>
  <si>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</si>
  <si>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</si>
  <si>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</si>
  <si>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</si>
  <si>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</si>
  <si>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</si>
  <si>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</si>
  <si>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</si>
  <si>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</si>
  <si>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</si>
  <si>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</si>
  <si>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</si>
  <si>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</si>
  <si>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</si>
  <si>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</si>
  <si>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</si>
  <si>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</si>
  <si>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</si>
  <si>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</si>
  <si>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</si>
  <si>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</si>
  <si>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</si>
  <si>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</si>
  <si>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</si>
  <si>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</si>
  <si>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</si>
  <si>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</si>
  <si>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</si>
  <si>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</si>
  <si>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</si>
  <si>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</si>
  <si>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</si>
  <si>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</si>
  <si>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</si>
  <si>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</si>
  <si>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</si>
  <si>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</si>
  <si>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</si>
  <si>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</si>
  <si>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</si>
  <si>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</si>
  <si>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</si>
  <si>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</si>
  <si>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</si>
  <si>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</si>
  <si>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</si>
  <si>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</si>
  <si>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</si>
  <si>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</si>
  <si>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</si>
  <si>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</si>
  <si>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</si>
  <si>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</si>
  <si>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</si>
  <si>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</si>
  <si>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</si>
  <si>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</si>
  <si>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</si>
  <si>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</si>
  <si>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</si>
  <si>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</si>
  <si>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</si>
  <si>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</si>
  <si>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</si>
  <si>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</si>
  <si>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</si>
  <si>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</si>
  <si>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</si>
  <si>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</si>
  <si>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</si>
  <si>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</si>
  <si>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</si>
  <si>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</si>
  <si>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</si>
  <si>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</si>
  <si>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</si>
  <si>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</si>
  <si>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</si>
  <si>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</si>
  <si>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</si>
  <si>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</si>
  <si>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</si>
  <si>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</si>
  <si>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</si>
  <si>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</si>
  <si>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</si>
  <si>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</si>
  <si>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</si>
  <si>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</si>
  <si>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</si>
  <si>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</si>
  <si>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</si>
  <si>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</si>
  <si>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</si>
  <si>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</si>
  <si>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</si>
  <si>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</si>
  <si>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</si>
  <si>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</si>
  <si>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</si>
  <si>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新潟県糸魚川市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</si>
  <si>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</si>
  <si>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</si>
  <si>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</si>
  <si>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</si>
  <si>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</si>
  <si>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</si>
  <si>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</si>
  <si>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</si>
  <si>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</si>
  <si>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</si>
  <si>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</si>
  <si>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</si>
  <si>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</si>
  <si>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</si>
  <si>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</si>
  <si>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</si>
  <si>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</si>
  <si>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</si>
  <si>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</si>
  <si>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</si>
  <si>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</si>
  <si>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</si>
  <si>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</si>
  <si>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</si>
  <si>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</si>
  <si>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</si>
  <si>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</si>
  <si>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</si>
  <si>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</si>
  <si>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</si>
  <si>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</si>
  <si>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</si>
  <si>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</si>
  <si>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</si>
  <si>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</si>
  <si>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</si>
  <si>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</si>
  <si>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</si>
  <si>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</si>
  <si>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</si>
  <si>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</si>
  <si>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</si>
  <si>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</si>
  <si>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</si>
  <si>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</si>
  <si>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</si>
  <si>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</si>
  <si>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</si>
  <si>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</si>
  <si>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</si>
  <si>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</si>
  <si>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</si>
  <si>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</si>
  <si>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</si>
  <si>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</si>
  <si>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</si>
  <si>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</si>
  <si>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</si>
  <si>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</si>
  <si>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</si>
  <si>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</si>
  <si>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</si>
  <si>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</si>
  <si>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</si>
  <si>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</si>
  <si>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</si>
  <si>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</si>
  <si>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</si>
  <si>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</si>
  <si>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</si>
  <si>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</si>
  <si>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</si>
  <si>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</si>
  <si>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</si>
  <si>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</si>
  <si>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</si>
  <si>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</si>
  <si>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</si>
  <si>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</si>
  <si>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</si>
  <si>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</si>
  <si>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</si>
  <si>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</si>
  <si>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</si>
  <si>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</si>
  <si>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</si>
  <si>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</si>
  <si>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</si>
  <si>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</si>
  <si>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</si>
  <si>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</si>
  <si>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</si>
  <si>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</si>
  <si>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</si>
  <si>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</si>
  <si>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</si>
  <si>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</si>
  <si>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</si>
  <si>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</si>
  <si>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</si>
  <si>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</si>
  <si>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</si>
  <si>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</si>
  <si>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</si>
  <si>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</si>
  <si>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</si>
  <si>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</si>
  <si>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</si>
  <si>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</si>
  <si>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</si>
  <si>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</si>
  <si>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</si>
  <si>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</si>
  <si>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</si>
  <si>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</si>
  <si>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</si>
  <si>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</si>
  <si>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</si>
  <si>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</si>
  <si>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</si>
  <si>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</si>
  <si>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</si>
  <si>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</si>
  <si>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</si>
  <si>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</si>
  <si>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</si>
  <si>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</si>
  <si>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</si>
  <si>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</si>
  <si>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</si>
  <si>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</si>
  <si>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</si>
  <si>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</si>
  <si>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</si>
  <si>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</si>
  <si>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</si>
  <si>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</si>
  <si>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</si>
  <si>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</si>
  <si>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</si>
  <si>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</si>
  <si>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</si>
  <si>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</si>
  <si>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</si>
  <si>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</si>
  <si>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</si>
  <si>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</si>
  <si>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新潟県糸魚川市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</si>
  <si>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</si>
  <si>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</si>
  <si>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</si>
  <si>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</si>
  <si>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</si>
  <si>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</si>
  <si>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</si>
  <si>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</si>
  <si>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</si>
  <si>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</si>
  <si>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</si>
  <si>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</si>
  <si>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</si>
  <si>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</si>
  <si>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</si>
  <si>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</si>
  <si>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</si>
  <si>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</si>
  <si>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</si>
  <si>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</si>
  <si>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柵口温泉事業特別会計</t>
    <phoneticPr fontId="5"/>
  </si>
  <si>
    <t>有線テレビ事業特別会計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</si>
  <si>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</si>
  <si>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</si>
  <si>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</si>
  <si>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</si>
  <si>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</si>
  <si>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</si>
  <si>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</si>
  <si>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</si>
  <si>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</si>
  <si>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</si>
  <si>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</si>
  <si>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</si>
  <si>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</si>
  <si>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</si>
  <si>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</si>
  <si>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</si>
  <si>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</si>
  <si>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後期高齢者医療特別会計</t>
    <phoneticPr fontId="5"/>
  </si>
  <si>
    <t>水道事業会計</t>
    <phoneticPr fontId="5"/>
  </si>
  <si>
    <t>法適用企業</t>
    <phoneticPr fontId="5"/>
  </si>
  <si>
    <t>ガス事業会計</t>
    <phoneticPr fontId="5"/>
  </si>
  <si>
    <t>簡易水道事業特別会計</t>
    <phoneticPr fontId="5"/>
  </si>
  <si>
    <t>法非適用企業</t>
    <phoneticPr fontId="5"/>
  </si>
  <si>
    <t>公共下水道事業特別会計</t>
    <phoneticPr fontId="5"/>
  </si>
  <si>
    <t>集落排水・浄化槽事業特別会計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</si>
  <si>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</si>
  <si>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</si>
  <si>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</si>
  <si>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</si>
  <si>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</si>
  <si>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</si>
  <si>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</si>
  <si>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</si>
  <si>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</si>
  <si>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</si>
  <si>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</si>
  <si>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</si>
  <si>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</si>
  <si>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</si>
  <si>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</si>
  <si>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</si>
  <si>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</si>
  <si>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</si>
  <si>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</si>
  <si>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</si>
  <si>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</si>
  <si>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</si>
  <si>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</si>
  <si>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</si>
  <si>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</si>
  <si>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</si>
  <si>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</si>
  <si>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</si>
  <si>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</si>
  <si>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</si>
  <si>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</si>
  <si>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</si>
  <si>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</si>
  <si>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</si>
  <si>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</si>
  <si>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</si>
  <si>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</si>
  <si>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</si>
  <si>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</si>
  <si>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</si>
  <si>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</si>
  <si>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</si>
  <si>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</si>
  <si>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</si>
  <si>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</si>
  <si>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</si>
  <si>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</si>
  <si>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</si>
  <si>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</si>
  <si>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</si>
  <si>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</si>
  <si>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</si>
  <si>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</si>
  <si>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</si>
  <si>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国民健康保険診療所特別会計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</si>
  <si>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</si>
  <si>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</si>
  <si>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</si>
  <si>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</si>
  <si>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</si>
  <si>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</si>
  <si>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</si>
  <si>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</si>
  <si>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</si>
  <si>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</si>
  <si>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</si>
  <si>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</si>
  <si>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</si>
  <si>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</si>
  <si>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</si>
  <si>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</si>
  <si>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</si>
  <si>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</si>
  <si>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</si>
  <si>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</si>
  <si>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</si>
  <si>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</si>
  <si>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</si>
  <si>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</si>
  <si>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</si>
  <si>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</si>
  <si>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</si>
  <si>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</si>
  <si>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</si>
  <si>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</si>
  <si>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</si>
  <si>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</si>
  <si>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</si>
  <si>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</si>
  <si>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</si>
  <si>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</si>
  <si>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</si>
  <si>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</si>
  <si>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</si>
  <si>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</si>
  <si>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</si>
  <si>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</si>
  <si>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</si>
  <si>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</si>
  <si>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</si>
  <si>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</si>
  <si>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</si>
  <si>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</si>
  <si>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</si>
  <si>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</si>
  <si>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</si>
  <si>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</si>
  <si>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</si>
  <si>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</si>
  <si>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</si>
  <si>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</si>
  <si>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</si>
  <si>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</si>
  <si>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</si>
  <si>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</si>
  <si>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</si>
  <si>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</si>
  <si>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</si>
  <si>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</si>
  <si>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</si>
  <si>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</si>
  <si>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</si>
  <si>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</si>
  <si>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</si>
  <si>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</si>
  <si>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</si>
  <si>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</si>
  <si>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</si>
  <si>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</si>
  <si>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</si>
  <si>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</si>
  <si>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</si>
  <si>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</si>
  <si>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</si>
  <si>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</si>
  <si>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</si>
  <si>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0.14</t>
  </si>
  <si>
    <t>一般会計</t>
  </si>
  <si>
    <t>ガス事業会計</t>
  </si>
  <si>
    <t>水道事業会計</t>
  </si>
  <si>
    <t>介護保険事業特別会計</t>
  </si>
  <si>
    <t>国民健康保険事業特別会計</t>
  </si>
  <si>
    <t>有線テレビ事業特別会計</t>
  </si>
  <si>
    <t>簡易水道事業特別会計</t>
  </si>
  <si>
    <t>国民健康保険診療所特別会計</t>
  </si>
  <si>
    <t>その他会計（赤字）</t>
  </si>
  <si>
    <t>その他会計（黒字）</t>
  </si>
  <si>
    <t>新潟県市町村総合事務組合（一般会計)</t>
  </si>
  <si>
    <t>新潟県市町村総合事務組合
（職員退職手当支給事業特別会計）</t>
  </si>
  <si>
    <t>新潟県市町村総合事務組合
（非常勤職員公務災害補償等特別会計）</t>
  </si>
  <si>
    <t>新潟県市町村総合事務組合
（消防団員等公務災害補償事業特別会計）</t>
  </si>
  <si>
    <t>新潟県市町村総合事務組合
（消防賞じゅつ金支給事業特別会計）</t>
  </si>
  <si>
    <t>新潟県市町村総合事務組合
（交通災害共済事業特別会計）</t>
  </si>
  <si>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</si>
  <si>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</si>
  <si>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上越広域伝染病院組合</t>
    <rPh sb="0" eb="2">
      <t>ジョウエツ</t>
    </rPh>
    <rPh sb="2" eb="4">
      <t>コウイキ</t>
    </rPh>
    <rPh sb="4" eb="6">
      <t>デンセン</t>
    </rPh>
    <rPh sb="6" eb="8">
      <t>ビョウイン</t>
    </rPh>
    <rPh sb="8" eb="10">
      <t>クミアイ</t>
    </rPh>
    <phoneticPr fontId="5"/>
  </si>
  <si>
    <t>-</t>
    <phoneticPr fontId="2"/>
  </si>
  <si>
    <t>糸魚川タウンセンター株式会社</t>
    <rPh sb="0" eb="3">
      <t>イトイガワ</t>
    </rPh>
    <rPh sb="10" eb="14">
      <t>カブシキガイシャ</t>
    </rPh>
    <phoneticPr fontId="24"/>
  </si>
  <si>
    <t>株式会社能生町観光物産センター</t>
    <rPh sb="0" eb="1">
      <t>カブ</t>
    </rPh>
    <rPh sb="1" eb="2">
      <t>シキ</t>
    </rPh>
    <rPh sb="2" eb="4">
      <t>カイシャ</t>
    </rPh>
    <rPh sb="4" eb="6">
      <t>ノウ</t>
    </rPh>
    <rPh sb="6" eb="7">
      <t>マチ</t>
    </rPh>
    <rPh sb="7" eb="9">
      <t>カンコウ</t>
    </rPh>
    <rPh sb="9" eb="11">
      <t>ブッサン</t>
    </rPh>
    <phoneticPr fontId="24"/>
  </si>
  <si>
    <t>火打山麓振興株式会社</t>
    <rPh sb="0" eb="1">
      <t>ヒ</t>
    </rPh>
    <rPh sb="1" eb="2">
      <t>ウ</t>
    </rPh>
    <rPh sb="2" eb="4">
      <t>サンロク</t>
    </rPh>
    <rPh sb="4" eb="6">
      <t>シンコウ</t>
    </rPh>
    <rPh sb="6" eb="8">
      <t>カブシキ</t>
    </rPh>
    <rPh sb="8" eb="10">
      <t>カイシャ</t>
    </rPh>
    <phoneticPr fontId="24"/>
  </si>
  <si>
    <t>糸魚川市土地開発公社</t>
    <rPh sb="0" eb="4">
      <t>イ</t>
    </rPh>
    <rPh sb="4" eb="6">
      <t>トチ</t>
    </rPh>
    <rPh sb="6" eb="8">
      <t>カイハツ</t>
    </rPh>
    <rPh sb="8" eb="10">
      <t>コウシャ</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</si>
  <si>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</si>
  <si>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</si>
  <si>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</si>
  <si>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</si>
  <si>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</si>
  <si>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</si>
  <si>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</si>
  <si>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</si>
  <si>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</si>
  <si>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</si>
  <si>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</si>
  <si>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新市建設計画事業、北陸新幹線関連事業、公共施設の耐震化等により平成26年度まで地方債現在高の上昇が続き、併せて公債費も増加している。
一方、交付税算入率の高い合併特例債や臨時財政対策債の割合が高まっているため、算入公債費も増加している。また、下水道事業を主とする公営企業債等繰入見込額は減少傾向にある。
その結果、比率が良化しているが、今後は合併算定替終了に伴う標準財政規模の縮小や次期ごみ処理施設の更新のため、比率の悪化が見込まれることから、地方債新規発行の抑制とともに、充当可能基金の増加に取り組み、計画的な繰上償還を行っていく。</t>
    <rPh sb="14" eb="16">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</si>
</sst>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88676</c:v>
                </c:pt>
                <c:pt idx="1">
                  <c:v>158321</c:v>
                </c:pt>
                <c:pt idx="2">
                  <c:v>189668</c:v>
                </c:pt>
                <c:pt idx="3">
                  <c:v>177005</c:v>
                </c:pt>
                <c:pt idx="4">
                  <c:v>91532</c:v>
                </c:pt>
              </c:numCache>
            </c:numRef>
          </c:val>
          <c:smooth val="0"/>
        </c:ser>
        <c:dLbls>
          <c:showLegendKey val="0"/>
          <c:showVal val="0"/>
          <c:showCatName val="0"/>
          <c:showSerName val="0"/>
          <c:showPercent val="0"/>
          <c:showBubbleSize val="0"/>
        </c:dLbls>
        <c:marker val="1"/>
        <c:smooth val="0"/>
        <c:axId val="132531328"/>
        <c:axId val="132533248"/>
      </c:lineChart>
      <c:catAx>
        <c:axId val="132531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33248"/>
        <c:crosses val="autoZero"/>
        <c:auto val="1"/>
        <c:lblAlgn val="ctr"/>
        <c:lblOffset val="100"/>
        <c:tickLblSkip val="1"/>
        <c:tickMarkSkip val="1"/>
        <c:noMultiLvlLbl val="0"/>
      </c:catAx>
      <c:valAx>
        <c:axId val="1325332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3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7.83</c:v>
                </c:pt>
                <c:pt idx="1">
                  <c:v>8.9499999999999993</c:v>
                </c:pt>
                <c:pt idx="2">
                  <c:v>9.5299999999999994</c:v>
                </c:pt>
                <c:pt idx="3">
                  <c:v>8.6199999999999992</c:v>
                </c:pt>
                <c:pt idx="4">
                  <c:v>10.68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9.42</c:v>
                </c:pt>
                <c:pt idx="1">
                  <c:v>8.24</c:v>
                </c:pt>
                <c:pt idx="2">
                  <c:v>8.0399999999999991</c:v>
                </c:pt>
                <c:pt idx="3">
                  <c:v>9.18</c:v>
                </c:pt>
                <c:pt idx="4">
                  <c:v>11.59</c:v>
                </c:pt>
              </c:numCache>
            </c:numRef>
          </c:val>
        </c:ser>
        <c:dLbls>
          <c:showLegendKey val="0"/>
          <c:showVal val="0"/>
          <c:showCatName val="0"/>
          <c:showSerName val="0"/>
          <c:showPercent val="0"/>
          <c:showBubbleSize val="0"/>
        </c:dLbls>
        <c:gapWidth val="250"/>
        <c:overlap val="100"/>
        <c:axId val="108819968"/>
        <c:axId val="10882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1.95</c:v>
                </c:pt>
                <c:pt idx="1">
                  <c:v>-0.14000000000000001</c:v>
                </c:pt>
                <c:pt idx="2">
                  <c:v>0.59</c:v>
                </c:pt>
                <c:pt idx="3">
                  <c:v>0.38</c:v>
                </c:pt>
                <c:pt idx="4">
                  <c:v>4.46</c:v>
                </c:pt>
              </c:numCache>
            </c:numRef>
          </c:val>
          <c:smooth val="0"/>
        </c:ser>
        <c:dLbls>
          <c:showLegendKey val="0"/>
          <c:showVal val="0"/>
          <c:showCatName val="0"/>
          <c:showSerName val="0"/>
          <c:showPercent val="0"/>
          <c:showBubbleSize val="0"/>
        </c:dLbls>
        <c:marker val="1"/>
        <c:smooth val="0"/>
        <c:axId val="108819968"/>
        <c:axId val="108821888"/>
      </c:lineChart>
      <c:catAx>
        <c:axId val="1088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21888"/>
        <c:crosses val="autoZero"/>
        <c:auto val="1"/>
        <c:lblAlgn val="ctr"/>
        <c:lblOffset val="100"/>
        <c:tickLblSkip val="1"/>
        <c:tickMarkSkip val="1"/>
        <c:noMultiLvlLbl val="0"/>
      </c:catAx>
      <c:valAx>
        <c:axId val="10882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7.0000000000000007E-2</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ser>
        <c:ser>
          <c:idx val="4"/>
          <c:order val="4"/>
          <c:tx>
            <c:strRef>
              <c:f>データシート!$A$31</c:f>
              <c:strCache>
                <c:ptCount val="1"/>
                <c:pt idx="0">
                  <c:v>有線テレビ事業特別会計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0.13</c:v>
                </c:pt>
                <c:pt idx="4">
                  <c:v>#N/A</c:v>
                </c:pt>
                <c:pt idx="5">
                  <c:v>0.14000000000000001</c:v>
                </c:pt>
                <c:pt idx="6">
                  <c:v>#N/A</c:v>
                </c:pt>
                <c:pt idx="7">
                  <c:v>0.13</c:v>
                </c:pt>
                <c:pt idx="8">
                  <c:v>#N/A</c:v>
                </c:pt>
                <c:pt idx="9">
                  <c:v>0.08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1.64</c:v>
                </c:pt>
                <c:pt idx="2">
                  <c:v>#N/A</c:v>
                </c:pt>
                <c:pt idx="3">
                  <c:v>0.98</c:v>
                </c:pt>
                <c:pt idx="4">
                  <c:v>#N/A</c:v>
                </c:pt>
                <c:pt idx="5">
                  <c:v>0.15</c:v>
                </c:pt>
                <c:pt idx="6">
                  <c:v>#N/A</c:v>
                </c:pt>
                <c:pt idx="7">
                  <c:v>0.41</c:v>
                </c:pt>
                <c:pt idx="8">
                  <c:v>#N/A</c:v>
                </c:pt>
                <c:pt idx="9">
                  <c:v>0.78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0.56999999999999995</c:v>
                </c:pt>
                <c:pt idx="4">
                  <c:v>#N/A</c:v>
                </c:pt>
                <c:pt idx="5">
                  <c:v>1.3</c:v>
                </c:pt>
                <c:pt idx="6">
                  <c:v>#N/A</c:v>
                </c:pt>
                <c:pt idx="7">
                  <c:v>1.94</c:v>
                </c:pt>
                <c:pt idx="8">
                  <c:v>#N/A</c:v>
                </c:pt>
                <c:pt idx="9">
                  <c:v>1.58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4.28</c:v>
                </c:pt>
                <c:pt idx="2">
                  <c:v>#N/A</c:v>
                </c:pt>
                <c:pt idx="3">
                  <c:v>4.0599999999999996</c:v>
                </c:pt>
                <c:pt idx="4">
                  <c:v>#N/A</c:v>
                </c:pt>
                <c:pt idx="5">
                  <c:v>3.38</c:v>
                </c:pt>
                <c:pt idx="6">
                  <c:v>#N/A</c:v>
                </c:pt>
                <c:pt idx="7">
                  <c:v>3.82</c:v>
                </c:pt>
                <c:pt idx="8">
                  <c:v>#N/A</c:v>
                </c:pt>
                <c:pt idx="9">
                  <c:v>3.72</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4.47</c:v>
                </c:pt>
                <c:pt idx="2">
                  <c:v>#N/A</c:v>
                </c:pt>
                <c:pt idx="3">
                  <c:v>5.28</c:v>
                </c:pt>
                <c:pt idx="4">
                  <c:v>#N/A</c:v>
                </c:pt>
                <c:pt idx="5">
                  <c:v>5.7</c:v>
                </c:pt>
                <c:pt idx="6">
                  <c:v>#N/A</c:v>
                </c:pt>
                <c:pt idx="7">
                  <c:v>6.12</c:v>
                </c:pt>
                <c:pt idx="8">
                  <c:v>#N/A</c:v>
                </c:pt>
                <c:pt idx="9">
                  <c:v>5.88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7.74</c:v>
                </c:pt>
                <c:pt idx="2">
                  <c:v>#N/A</c:v>
                </c:pt>
                <c:pt idx="3">
                  <c:v>8.8000000000000007</c:v>
                </c:pt>
                <c:pt idx="4">
                  <c:v>#N/A</c:v>
                </c:pt>
                <c:pt idx="5">
                  <c:v>9.36</c:v>
                </c:pt>
                <c:pt idx="6">
                  <c:v>#N/A</c:v>
                </c:pt>
                <c:pt idx="7">
                  <c:v>8.48</c:v>
                </c:pt>
                <c:pt idx="8">
                  <c:v>#N/A</c:v>
                </c:pt>
                <c:pt idx="9">
                  <c:v>10.58</c:v>
                </c:pt>
              </c:numCache>
            </c:numRef>
          </c:val>
        </c:ser>
        <c:dLbls>
          <c:showLegendKey val="0"/>
          <c:showVal val="0"/>
          <c:showCatName val="0"/>
          <c:showSerName val="0"/>
          <c:showPercent val="0"/>
          <c:showBubbleSize val="0"/>
        </c:dLbls>
        <c:gapWidth val="150"/>
        <c:overlap val="100"/>
        <c:axId val="127892480"/>
        <c:axId val="127898368"/>
      </c:barChart>
      <c:catAx>
        <c:axId val="1278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98368"/>
        <c:crosses val="autoZero"/>
        <c:auto val="1"/>
        <c:lblAlgn val="ctr"/>
        <c:lblOffset val="100"/>
        <c:tickLblSkip val="1"/>
        <c:tickMarkSkip val="1"/>
        <c:noMultiLvlLbl val="0"/>
      </c:catAx>
      <c:valAx>
        <c:axId val="12789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9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3750</c:v>
                </c:pt>
                <c:pt idx="5">
                  <c:v>3773</c:v>
                </c:pt>
                <c:pt idx="8">
                  <c:v>3820</c:v>
                </c:pt>
                <c:pt idx="11">
                  <c:v>4046</c:v>
                </c:pt>
                <c:pt idx="14">
                  <c:v>4013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c:v>
                </c:pt>
                <c:pt idx="3">
                  <c:v>46</c:v>
                </c:pt>
                <c:pt idx="6">
                  <c:v>36</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10</c:v>
                </c:pt>
                <c:pt idx="6">
                  <c:v>10</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1459</c:v>
                </c:pt>
                <c:pt idx="3">
                  <c:v>1419</c:v>
                </c:pt>
                <c:pt idx="6">
                  <c:v>1362</c:v>
                </c:pt>
                <c:pt idx="9">
                  <c:v>1421</c:v>
                </c:pt>
                <c:pt idx="12">
                  <c:v>1286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4128</c:v>
                </c:pt>
                <c:pt idx="3">
                  <c:v>4093</c:v>
                </c:pt>
                <c:pt idx="6">
                  <c:v>4175</c:v>
                </c:pt>
                <c:pt idx="9">
                  <c:v>4303</c:v>
                </c:pt>
                <c:pt idx="12">
                  <c:v>4269</c:v>
                </c:pt>
              </c:numCache>
            </c:numRef>
          </c:val>
        </c:ser>
        <c:dLbls>
          <c:showLegendKey val="0"/>
          <c:showVal val="0"/>
          <c:showCatName val="0"/>
          <c:showSerName val="0"/>
          <c:showPercent val="0"/>
          <c:showBubbleSize val="0"/>
        </c:dLbls>
        <c:gapWidth val="100"/>
        <c:overlap val="100"/>
        <c:axId val="131444096"/>
        <c:axId val="13145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1894</c:v>
                </c:pt>
                <c:pt idx="2">
                  <c:v>#N/A</c:v>
                </c:pt>
                <c:pt idx="3">
                  <c:v>#N/A</c:v>
                </c:pt>
                <c:pt idx="4">
                  <c:v>1795</c:v>
                </c:pt>
                <c:pt idx="5">
                  <c:v>#N/A</c:v>
                </c:pt>
                <c:pt idx="6">
                  <c:v>#N/A</c:v>
                </c:pt>
                <c:pt idx="7">
                  <c:v>1763</c:v>
                </c:pt>
                <c:pt idx="8">
                  <c:v>#N/A</c:v>
                </c:pt>
                <c:pt idx="9">
                  <c:v>#N/A</c:v>
                </c:pt>
                <c:pt idx="10">
                  <c:v>1722</c:v>
                </c:pt>
                <c:pt idx="11">
                  <c:v>#N/A</c:v>
                </c:pt>
                <c:pt idx="12">
                  <c:v>#N/A</c:v>
                </c:pt>
                <c:pt idx="13">
                  <c:v>1586</c:v>
                </c:pt>
                <c:pt idx="14">
                  <c:v>#N/A</c:v>
                </c:pt>
              </c:numCache>
            </c:numRef>
          </c:val>
          <c:smooth val="0"/>
        </c:ser>
        <c:dLbls>
          <c:showLegendKey val="0"/>
          <c:showVal val="0"/>
          <c:showCatName val="0"/>
          <c:showSerName val="0"/>
          <c:showPercent val="0"/>
          <c:showBubbleSize val="0"/>
        </c:dLbls>
        <c:marker val="1"/>
        <c:smooth val="0"/>
        <c:axId val="131444096"/>
        <c:axId val="131454464"/>
      </c:lineChart>
      <c:catAx>
        <c:axId val="1314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54464"/>
        <c:crosses val="autoZero"/>
        <c:auto val="1"/>
        <c:lblAlgn val="ctr"/>
        <c:lblOffset val="100"/>
        <c:tickLblSkip val="1"/>
        <c:tickMarkSkip val="1"/>
        <c:noMultiLvlLbl val="0"/>
      </c:catAx>
      <c:valAx>
        <c:axId val="13145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35743</c:v>
                </c:pt>
                <c:pt idx="5">
                  <c:v>35731</c:v>
                </c:pt>
                <c:pt idx="8">
                  <c:v>36682</c:v>
                </c:pt>
                <c:pt idx="11">
                  <c:v>38696</c:v>
                </c:pt>
                <c:pt idx="14">
                  <c:v>38068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3277</c:v>
                </c:pt>
                <c:pt idx="5">
                  <c:v>3032</c:v>
                </c:pt>
                <c:pt idx="8">
                  <c:v>2882</c:v>
                </c:pt>
                <c:pt idx="11">
                  <c:v>2632</c:v>
                </c:pt>
                <c:pt idx="14">
                  <c:v>2515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6670</c:v>
                </c:pt>
                <c:pt idx="5">
                  <c:v>6296</c:v>
                </c:pt>
                <c:pt idx="8">
                  <c:v>6079</c:v>
                </c:pt>
                <c:pt idx="11">
                  <c:v>5536</c:v>
                </c:pt>
                <c:pt idx="14">
                  <c:v>6648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4624</c:v>
                </c:pt>
                <c:pt idx="3">
                  <c:v>4504</c:v>
                </c:pt>
                <c:pt idx="6">
                  <c:v>4403</c:v>
                </c:pt>
                <c:pt idx="9">
                  <c:v>4191</c:v>
                </c:pt>
                <c:pt idx="12">
                  <c:v>4190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16399</c:v>
                </c:pt>
                <c:pt idx="3">
                  <c:v>15630</c:v>
                </c:pt>
                <c:pt idx="6">
                  <c:v>15258</c:v>
                </c:pt>
                <c:pt idx="9">
                  <c:v>14871</c:v>
                </c:pt>
                <c:pt idx="12">
                  <c:v>13932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200</c:v>
                </c:pt>
                <c:pt idx="3">
                  <c:v>159</c:v>
                </c:pt>
                <c:pt idx="6">
                  <c:v>127</c:v>
                </c:pt>
                <c:pt idx="9">
                  <c:v>96</c:v>
                </c:pt>
                <c:pt idx="12">
                  <c:v>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38030</c:v>
                </c:pt>
                <c:pt idx="3">
                  <c:v>39524</c:v>
                </c:pt>
                <c:pt idx="6">
                  <c:v>41040</c:v>
                </c:pt>
                <c:pt idx="9">
                  <c:v>42202</c:v>
                </c:pt>
                <c:pt idx="12">
                  <c:v>41596</c:v>
                </c:pt>
              </c:numCache>
            </c:numRef>
          </c:val>
        </c:ser>
        <c:dLbls>
          <c:showLegendKey val="0"/>
          <c:showVal val="0"/>
          <c:showCatName val="0"/>
          <c:showSerName val="0"/>
          <c:showPercent val="0"/>
          <c:showBubbleSize val="0"/>
        </c:dLbls>
        <c:gapWidth val="100"/>
        <c:overlap val="100"/>
        <c:axId val="131340160"/>
        <c:axId val="13136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13564</c:v>
                </c:pt>
                <c:pt idx="2">
                  <c:v>#N/A</c:v>
                </c:pt>
                <c:pt idx="3">
                  <c:v>#N/A</c:v>
                </c:pt>
                <c:pt idx="4">
                  <c:v>14757</c:v>
                </c:pt>
                <c:pt idx="5">
                  <c:v>#N/A</c:v>
                </c:pt>
                <c:pt idx="6">
                  <c:v>#N/A</c:v>
                </c:pt>
                <c:pt idx="7">
                  <c:v>15185</c:v>
                </c:pt>
                <c:pt idx="8">
                  <c:v>#N/A</c:v>
                </c:pt>
                <c:pt idx="9">
                  <c:v>#N/A</c:v>
                </c:pt>
                <c:pt idx="10">
                  <c:v>14495</c:v>
                </c:pt>
                <c:pt idx="11">
                  <c:v>#N/A</c:v>
                </c:pt>
                <c:pt idx="12">
                  <c:v>#N/A</c:v>
                </c:pt>
                <c:pt idx="13">
                  <c:v>12549</c:v>
                </c:pt>
                <c:pt idx="14">
                  <c:v>#N/A</c:v>
                </c:pt>
              </c:numCache>
            </c:numRef>
          </c:val>
          <c:smooth val="0"/>
        </c:ser>
        <c:dLbls>
          <c:showLegendKey val="0"/>
          <c:showVal val="0"/>
          <c:showCatName val="0"/>
          <c:showSerName val="0"/>
          <c:showPercent val="0"/>
          <c:showBubbleSize val="0"/>
        </c:dLbls>
        <c:marker val="1"/>
        <c:smooth val="0"/>
        <c:axId val="131340160"/>
        <c:axId val="131362816"/>
      </c:lineChart>
      <c:catAx>
        <c:axId val="13134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362816"/>
        <c:crosses val="autoZero"/>
        <c:auto val="1"/>
        <c:lblAlgn val="ctr"/>
        <c:lblOffset val="100"/>
        <c:tickLblSkip val="1"/>
        <c:tickMarkSkip val="1"/>
        <c:noMultiLvlLbl val="0"/>
      </c:catAx>
      <c:valAx>
        <c:axId val="13136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4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8344704"/>
        <c:axId val="158346624"/>
      </c:scatterChart>
      <c:valAx>
        <c:axId val="158344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346624"/>
        <c:crosses val="autoZero"/>
        <c:crossBetween val="midCat"/>
      </c:valAx>
      <c:valAx>
        <c:axId val="158346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344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14.4</c:v>
                </c:pt>
                <c:pt idx="2">
                  <c:v>13.9</c:v>
                </c:pt>
                <c:pt idx="3">
                  <c:v>13.5</c:v>
                </c:pt>
                <c:pt idx="4">
                  <c:v>13</c:v>
                </c:pt>
              </c:numCache>
            </c:numRef>
          </c:xVal>
          <c:yVal>
            <c:numRef>
              <c:f>公会計指標分析・財政指標組合せ分析表!$K$73:$O$73</c:f>
              <c:numCache>
                <c:formatCode>#,##0.0;"▲ "#,##0.0</c:formatCode>
                <c:ptCount val="5"/>
                <c:pt idx="0">
                  <c:v>103.8</c:v>
                </c:pt>
                <c:pt idx="1">
                  <c:v>114.3</c:v>
                </c:pt>
                <c:pt idx="2">
                  <c:v>116.6</c:v>
                </c:pt>
                <c:pt idx="3">
                  <c:v>112.2</c:v>
                </c:pt>
                <c:pt idx="4">
                  <c:v>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58401280"/>
        <c:axId val="158403200"/>
      </c:scatterChart>
      <c:valAx>
        <c:axId val="158401280"/>
        <c:scaling>
          <c:orientation val="minMax"/>
          <c:max val="15.7"/>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03200"/>
        <c:crosses val="autoZero"/>
        <c:crossBetween val="midCat"/>
      </c:valAx>
      <c:valAx>
        <c:axId val="158403200"/>
        <c:scaling>
          <c:orientation val="minMax"/>
          <c:max val="127"/>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401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新市建設計画事業、北陸新幹線建設に伴う糸魚川駅周辺整備事業、公共施設の耐震化等により、公債費は増加している。特に地方債発行額が多額となった平成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年度発行債における元金償還の据置期間が終了した平成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急増している。一方、交付税算入率の高い合併特例債や臨時財政対策債の割合が多いため、算入公債費も増加している。今後は合併算定替終了に伴う標準財政規模の縮小や次期ごみ処理施設の更新のため、比率の悪化が見込まれることから、地方債新規発行の抑制と計画的な繰上償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新市建設計画事業、北陸新幹線建設に伴う糸魚川駅周辺整備事業、公共施設の耐震化等により地方債現在高の上昇が平成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続いた。一方で、下水道事業を主とする公営企業債等繰入見込額は、減少傾向にある。今後は合併算定替終了に伴う標準財政規模の縮小や次期ごみ処理施設の更新を向えているため、比率の悪化が見込まれることから、地方債新規発行の抑制とともに、充当可能基金の増加に取り組み、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45,080
44,768
746.24
30,348,779
28,454,462
1,771,861
16,597,127
41,595,901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45,080
44,768
746.24
30,348,779
28,454,462
1,771,861
16,597,127
41,595,901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45,080
44,768
746.24
30,348,779
28,454,462
1,771,861
16,597,127
41,595,901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45,080
44,768
746.24
30,348,779
28,454,462
1,771,861
16,597,127
41,595,901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類似団体内平均値を大きく下回り、指数が徐々に悪化している。人口減少や全国平均を上回る高齢化率（</a:t>
          </a:r>
          <a:r>
            <a:rPr kumimoji="1" lang="en-US" altLang="ja-JP" sz="1300">
              <a:latin typeface="ＭＳ Ｐゴシック"/>
            </a:rPr>
            <a:t>28.1.1</a:t>
          </a:r>
          <a:r>
            <a:rPr kumimoji="1" lang="ja-JP" altLang="en-US" sz="1300">
              <a:latin typeface="ＭＳ Ｐゴシック"/>
            </a:rPr>
            <a:t>現在 </a:t>
          </a:r>
          <a:r>
            <a:rPr kumimoji="1" lang="en-US" altLang="ja-JP" sz="1300">
              <a:latin typeface="ＭＳ Ｐゴシック"/>
            </a:rPr>
            <a:t>36.8</a:t>
          </a:r>
          <a:r>
            <a:rPr kumimoji="1" lang="ja-JP" altLang="en-US" sz="1300">
              <a:latin typeface="ＭＳ Ｐゴシック"/>
            </a:rPr>
            <a:t>％）の上昇により、市税の減収が進行している。北陸新幹線活用施策や糸魚川世界ジオパークへの取組み等により、交流人口増と産業振興を図り、市税の増収につなげていく。また、定員適正化計画の着実な実行（５年間で</a:t>
          </a:r>
          <a:r>
            <a:rPr kumimoji="1" lang="en-US" altLang="ja-JP" sz="1300">
              <a:latin typeface="ＭＳ Ｐゴシック"/>
            </a:rPr>
            <a:t>3.9</a:t>
          </a:r>
          <a:r>
            <a:rPr kumimoji="1" lang="ja-JP" altLang="en-US" sz="1300">
              <a:latin typeface="ＭＳ Ｐゴシック"/>
            </a:rPr>
            <a:t>％減）をはじめ、公共施設の適正配置・長寿命化のほか、職員の意識改革による事務・事業の見直しを推進し、歳出削減に努める。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類似団体内平均値を下回り、前年度より比率が</a:t>
          </a:r>
          <a:r>
            <a:rPr kumimoji="1" lang="en-US" altLang="ja-JP" sz="1300">
              <a:latin typeface="ＭＳ Ｐゴシック"/>
            </a:rPr>
            <a:t>1.3</a:t>
          </a:r>
          <a:r>
            <a:rPr kumimoji="1" lang="ja-JP" altLang="en-US" sz="1300">
              <a:latin typeface="ＭＳ Ｐゴシック"/>
            </a:rPr>
            <a:t>ポイント悪化した。この要因は、退職手当の増（前年度より</a:t>
          </a:r>
          <a:r>
            <a:rPr kumimoji="1" lang="en-US" altLang="ja-JP" sz="1300">
              <a:latin typeface="ＭＳ Ｐゴシック"/>
            </a:rPr>
            <a:t>180</a:t>
          </a:r>
          <a:r>
            <a:rPr kumimoji="1" lang="ja-JP" altLang="en-US" sz="1300">
              <a:latin typeface="ＭＳ Ｐゴシック"/>
            </a:rPr>
            <a:t>百万円の増）や整備が完了した公共施設等の経常経費が増となったためである。平成</a:t>
          </a:r>
          <a:r>
            <a:rPr kumimoji="1" lang="en-US" altLang="ja-JP" sz="1300">
              <a:latin typeface="ＭＳ Ｐゴシック"/>
            </a:rPr>
            <a:t>27</a:t>
          </a:r>
          <a:r>
            <a:rPr kumimoji="1" lang="ja-JP" altLang="en-US" sz="1300">
              <a:latin typeface="ＭＳ Ｐゴシック"/>
            </a:rPr>
            <a:t>年度以降、合併算定替終了による普通交付税の減で、比率が大幅に悪化することが見込まれるため、全ての支出について見直しを行い、経常的支出の削減を図る。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89112</xdr:rowOff>
    </xdr:to>
    <xdr:cxnSp macro="">
      <xdr:nvCxnSpPr>
        <xdr:cNvPr id="131" name="直線コネクタ 130"/>
        <xdr:cNvCxnSpPr/>
      </xdr:nvCxnSpPr>
      <xdr:spPr>
        <a:xfrm>
          <a:off x="4114800" y="1118108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131869</xdr:rowOff>
    </xdr:from>
    <xdr:to>
      <xdr:col>6</xdr:col>
      <xdr:colOff>0</xdr:colOff>
      <xdr:row>65</xdr:row>
      <xdr:rowOff>36830</xdr:rowOff>
    </xdr:to>
    <xdr:cxnSp macro="">
      <xdr:nvCxnSpPr>
        <xdr:cNvPr id="134" name="直線コネクタ 133"/>
        <xdr:cNvCxnSpPr/>
      </xdr:nvCxnSpPr>
      <xdr:spPr>
        <a:xfrm>
          <a:off x="3225800" y="1110466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131869</xdr:rowOff>
    </xdr:from>
    <xdr:to>
      <xdr:col>4</xdr:col>
      <xdr:colOff>482600</xdr:colOff>
      <xdr:row>65</xdr:row>
      <xdr:rowOff>20744</xdr:rowOff>
    </xdr:to>
    <xdr:cxnSp macro="">
      <xdr:nvCxnSpPr>
        <xdr:cNvPr id="137" name="直線コネクタ 136"/>
        <xdr:cNvCxnSpPr/>
      </xdr:nvCxnSpPr>
      <xdr:spPr>
        <a:xfrm flipV="1">
          <a:off x="2336800" y="111046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155998</xdr:rowOff>
    </xdr:from>
    <xdr:to>
      <xdr:col>3</xdr:col>
      <xdr:colOff>279400</xdr:colOff>
      <xdr:row>65</xdr:row>
      <xdr:rowOff>20744</xdr:rowOff>
    </xdr:to>
    <xdr:cxnSp macro="">
      <xdr:nvCxnSpPr>
        <xdr:cNvPr id="140" name="直線コネクタ 139"/>
        <xdr:cNvCxnSpPr/>
      </xdr:nvCxnSpPr>
      <xdr:spPr>
        <a:xfrm>
          <a:off x="1447800" y="1112879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38312</xdr:rowOff>
    </xdr:from>
    <xdr:to>
      <xdr:col>7</xdr:col>
      <xdr:colOff>203200</xdr:colOff>
      <xdr:row>65</xdr:row>
      <xdr:rowOff>139912</xdr:rowOff>
    </xdr:to>
    <xdr:sp macro="" textlink="">
      <xdr:nvSpPr>
        <xdr:cNvPr id="150" name="円/楕円 149"/>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10389</xdr:rowOff>
    </xdr:from>
    <xdr:ext cx="762000" cy="259045"/>
    <xdr:sp macro="" textlink="">
      <xdr:nvSpPr>
        <xdr:cNvPr id="151" name="財政構造の弾力性該当値テキスト"/>
        <xdr:cNvSpPr txBox="1"/>
      </xdr:nvSpPr>
      <xdr:spPr>
        <a:xfrm>
          <a:off x="5041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97807</xdr:rowOff>
    </xdr:from>
    <xdr:ext cx="736600" cy="259045"/>
    <xdr:sp macro="" textlink="">
      <xdr:nvSpPr>
        <xdr:cNvPr id="153" name="テキスト ボックス 152"/>
        <xdr:cNvSpPr txBox="1"/>
      </xdr:nvSpPr>
      <xdr:spPr>
        <a:xfrm>
          <a:off x="3733800" y="1089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81069</xdr:rowOff>
    </xdr:from>
    <xdr:to>
      <xdr:col>4</xdr:col>
      <xdr:colOff>533400</xdr:colOff>
      <xdr:row>65</xdr:row>
      <xdr:rowOff>11219</xdr:rowOff>
    </xdr:to>
    <xdr:sp macro="" textlink="">
      <xdr:nvSpPr>
        <xdr:cNvPr id="154" name="円/楕円 153"/>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21396</xdr:rowOff>
    </xdr:from>
    <xdr:ext cx="762000" cy="259045"/>
    <xdr:sp macro="" textlink="">
      <xdr:nvSpPr>
        <xdr:cNvPr id="155" name="テキスト ボックス 154"/>
        <xdr:cNvSpPr txBox="1"/>
      </xdr:nvSpPr>
      <xdr:spPr>
        <a:xfrm>
          <a:off x="2844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6" name="円/楕円 155"/>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81721</xdr:rowOff>
    </xdr:from>
    <xdr:ext cx="762000" cy="259045"/>
    <xdr:sp macro="" textlink="">
      <xdr:nvSpPr>
        <xdr:cNvPr id="157" name="テキスト ボックス 156"/>
        <xdr:cNvSpPr txBox="1"/>
      </xdr:nvSpPr>
      <xdr:spPr>
        <a:xfrm>
          <a:off x="1955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105198</xdr:rowOff>
    </xdr:from>
    <xdr:to>
      <xdr:col>2</xdr:col>
      <xdr:colOff>127000</xdr:colOff>
      <xdr:row>65</xdr:row>
      <xdr:rowOff>35348</xdr:rowOff>
    </xdr:to>
    <xdr:sp macro="" textlink="">
      <xdr:nvSpPr>
        <xdr:cNvPr id="158" name="円/楕円 157"/>
        <xdr:cNvSpPr/>
      </xdr:nvSpPr>
      <xdr:spPr>
        <a:xfrm>
          <a:off x="1397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45525</xdr:rowOff>
    </xdr:from>
    <xdr:ext cx="762000" cy="259045"/>
    <xdr:sp macro="" textlink="">
      <xdr:nvSpPr>
        <xdr:cNvPr id="159" name="テキスト ボックス 158"/>
        <xdr:cNvSpPr txBox="1"/>
      </xdr:nvSpPr>
      <xdr:spPr>
        <a:xfrm>
          <a:off x="1066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[193,547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類似団体内平均値を恒常的に大きく上回る決算額となっているのは、類似団体の多くが一部事務組合で行っている消防及びごみ処理を直営で行っているためである。平成</a:t>
          </a:r>
          <a:r>
            <a:rPr kumimoji="1" lang="en-US" altLang="ja-JP" sz="1300">
              <a:latin typeface="ＭＳ Ｐゴシック"/>
            </a:rPr>
            <a:t>27</a:t>
          </a:r>
          <a:r>
            <a:rPr kumimoji="1" lang="ja-JP" altLang="en-US" sz="1300">
              <a:latin typeface="ＭＳ Ｐゴシック"/>
            </a:rPr>
            <a:t>年度以降、合併算定替の終了により普通交付税が大幅に減少しているため、定員適正化計画の着実な実行をはじめ、事務・事業の見直しによる経常経費の抑制により、支出の削減を図っていく。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103267</xdr:rowOff>
    </xdr:from>
    <xdr:to>
      <xdr:col>7</xdr:col>
      <xdr:colOff>152400</xdr:colOff>
      <xdr:row>82</xdr:row>
      <xdr:rowOff>117982</xdr:rowOff>
    </xdr:to>
    <xdr:cxnSp macro="">
      <xdr:nvCxnSpPr>
        <xdr:cNvPr id="194" name="直線コネクタ 193"/>
        <xdr:cNvCxnSpPr/>
      </xdr:nvCxnSpPr>
      <xdr:spPr>
        <a:xfrm>
          <a:off x="4114800" y="14162167"/>
          <a:ext cx="8382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70988</xdr:rowOff>
    </xdr:from>
    <xdr:to>
      <xdr:col>6</xdr:col>
      <xdr:colOff>0</xdr:colOff>
      <xdr:row>82</xdr:row>
      <xdr:rowOff>103267</xdr:rowOff>
    </xdr:to>
    <xdr:cxnSp macro="">
      <xdr:nvCxnSpPr>
        <xdr:cNvPr id="197" name="直線コネクタ 196"/>
        <xdr:cNvCxnSpPr/>
      </xdr:nvCxnSpPr>
      <xdr:spPr>
        <a:xfrm>
          <a:off x="3225800" y="14129888"/>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70988</xdr:rowOff>
    </xdr:from>
    <xdr:to>
      <xdr:col>4</xdr:col>
      <xdr:colOff>482600</xdr:colOff>
      <xdr:row>82</xdr:row>
      <xdr:rowOff>77713</xdr:rowOff>
    </xdr:to>
    <xdr:cxnSp macro="">
      <xdr:nvCxnSpPr>
        <xdr:cNvPr id="200" name="直線コネクタ 199"/>
        <xdr:cNvCxnSpPr/>
      </xdr:nvCxnSpPr>
      <xdr:spPr>
        <a:xfrm flipV="1">
          <a:off x="2336800" y="1412988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77713</xdr:rowOff>
    </xdr:from>
    <xdr:to>
      <xdr:col>3</xdr:col>
      <xdr:colOff>279400</xdr:colOff>
      <xdr:row>82</xdr:row>
      <xdr:rowOff>97250</xdr:rowOff>
    </xdr:to>
    <xdr:cxnSp macro="">
      <xdr:nvCxnSpPr>
        <xdr:cNvPr id="203" name="直線コネクタ 202"/>
        <xdr:cNvCxnSpPr/>
      </xdr:nvCxnSpPr>
      <xdr:spPr>
        <a:xfrm flipV="1">
          <a:off x="1447800" y="14136613"/>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67182</xdr:rowOff>
    </xdr:from>
    <xdr:to>
      <xdr:col>7</xdr:col>
      <xdr:colOff>203200</xdr:colOff>
      <xdr:row>82</xdr:row>
      <xdr:rowOff>168782</xdr:rowOff>
    </xdr:to>
    <xdr:sp macro="" textlink="">
      <xdr:nvSpPr>
        <xdr:cNvPr id="213" name="円/楕円 212"/>
        <xdr:cNvSpPr/>
      </xdr:nvSpPr>
      <xdr:spPr>
        <a:xfrm>
          <a:off x="4902200" y="141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39259</xdr:rowOff>
    </xdr:from>
    <xdr:ext cx="762000" cy="259045"/>
    <xdr:sp macro="" textlink="">
      <xdr:nvSpPr>
        <xdr:cNvPr id="214" name="人件費・物件費等の状況該当値テキスト"/>
        <xdr:cNvSpPr txBox="1"/>
      </xdr:nvSpPr>
      <xdr:spPr>
        <a:xfrm>
          <a:off x="5041900" y="140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52467</xdr:rowOff>
    </xdr:from>
    <xdr:to>
      <xdr:col>6</xdr:col>
      <xdr:colOff>50800</xdr:colOff>
      <xdr:row>82</xdr:row>
      <xdr:rowOff>154067</xdr:rowOff>
    </xdr:to>
    <xdr:sp macro="" textlink="">
      <xdr:nvSpPr>
        <xdr:cNvPr id="215" name="円/楕円 214"/>
        <xdr:cNvSpPr/>
      </xdr:nvSpPr>
      <xdr:spPr>
        <a:xfrm>
          <a:off x="4064000" y="14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138844</xdr:rowOff>
    </xdr:from>
    <xdr:ext cx="736600" cy="259045"/>
    <xdr:sp macro="" textlink="">
      <xdr:nvSpPr>
        <xdr:cNvPr id="216" name="テキスト ボックス 215"/>
        <xdr:cNvSpPr txBox="1"/>
      </xdr:nvSpPr>
      <xdr:spPr>
        <a:xfrm>
          <a:off x="3733800" y="14197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189,888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20188</xdr:rowOff>
    </xdr:from>
    <xdr:to>
      <xdr:col>4</xdr:col>
      <xdr:colOff>533400</xdr:colOff>
      <xdr:row>82</xdr:row>
      <xdr:rowOff>121788</xdr:rowOff>
    </xdr:to>
    <xdr:sp macro="" textlink="">
      <xdr:nvSpPr>
        <xdr:cNvPr id="217" name="円/楕円 216"/>
        <xdr:cNvSpPr/>
      </xdr:nvSpPr>
      <xdr:spPr>
        <a:xfrm>
          <a:off x="3175000" y="140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106565</xdr:rowOff>
    </xdr:from>
    <xdr:ext cx="762000" cy="259045"/>
    <xdr:sp macro="" textlink="">
      <xdr:nvSpPr>
        <xdr:cNvPr id="218" name="テキスト ボックス 217"/>
        <xdr:cNvSpPr txBox="1"/>
      </xdr:nvSpPr>
      <xdr:spPr>
        <a:xfrm>
          <a:off x="2844800" y="141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26913</xdr:rowOff>
    </xdr:from>
    <xdr:to>
      <xdr:col>3</xdr:col>
      <xdr:colOff>330200</xdr:colOff>
      <xdr:row>82</xdr:row>
      <xdr:rowOff>128513</xdr:rowOff>
    </xdr:to>
    <xdr:sp macro="" textlink="">
      <xdr:nvSpPr>
        <xdr:cNvPr id="219" name="円/楕円 218"/>
        <xdr:cNvSpPr/>
      </xdr:nvSpPr>
      <xdr:spPr>
        <a:xfrm>
          <a:off x="2286000" y="140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113290</xdr:rowOff>
    </xdr:from>
    <xdr:ext cx="762000" cy="259045"/>
    <xdr:sp macro="" textlink="">
      <xdr:nvSpPr>
        <xdr:cNvPr id="220" name="テキスト ボックス 219"/>
        <xdr:cNvSpPr txBox="1"/>
      </xdr:nvSpPr>
      <xdr:spPr>
        <a:xfrm>
          <a:off x="1955800" y="1417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183,534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46450</xdr:rowOff>
    </xdr:from>
    <xdr:to>
      <xdr:col>2</xdr:col>
      <xdr:colOff>127000</xdr:colOff>
      <xdr:row>82</xdr:row>
      <xdr:rowOff>148050</xdr:rowOff>
    </xdr:to>
    <xdr:sp macro="" textlink="">
      <xdr:nvSpPr>
        <xdr:cNvPr id="221" name="円/楕円 220"/>
        <xdr:cNvSpPr/>
      </xdr:nvSpPr>
      <xdr:spPr>
        <a:xfrm>
          <a:off x="1397000" y="141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132827</xdr:rowOff>
    </xdr:from>
    <xdr:ext cx="762000" cy="259045"/>
    <xdr:sp macro="" textlink="">
      <xdr:nvSpPr>
        <xdr:cNvPr id="222" name="テキスト ボックス 221"/>
        <xdr:cNvSpPr txBox="1"/>
      </xdr:nvSpPr>
      <xdr:spPr>
        <a:xfrm>
          <a:off x="1066800" y="1419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年度以降、指数が上昇しているのは、国家公務員給与が臨時的に引き下げられたためで、引き下げ前の給与と比較した指数は、</a:t>
          </a:r>
          <a:r>
            <a:rPr kumimoji="1" lang="en-US" altLang="ja-JP" sz="1300">
              <a:latin typeface="ＭＳ Ｐゴシック"/>
            </a:rPr>
            <a:t>23</a:t>
          </a:r>
          <a:r>
            <a:rPr kumimoji="1" lang="ja-JP" altLang="en-US" sz="1300">
              <a:latin typeface="ＭＳ Ｐゴシック"/>
            </a:rPr>
            <a:t>年度が</a:t>
          </a:r>
          <a:r>
            <a:rPr kumimoji="1" lang="en-US" altLang="ja-JP" sz="1300">
              <a:latin typeface="ＭＳ Ｐゴシック"/>
            </a:rPr>
            <a:t>91.8</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92.4</a:t>
          </a:r>
          <a:r>
            <a:rPr kumimoji="1" lang="ja-JP" altLang="en-US" sz="1300">
              <a:latin typeface="ＭＳ Ｐゴシック"/>
            </a:rPr>
            <a:t>である。類似団体との比較でも低い水準となっていて、適正な給与となっている。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40518</xdr:rowOff>
    </xdr:to>
    <xdr:cxnSp macro="">
      <xdr:nvCxnSpPr>
        <xdr:cNvPr id="258" name="直線コネクタ 257"/>
        <xdr:cNvCxnSpPr/>
      </xdr:nvCxnSpPr>
      <xdr:spPr>
        <a:xfrm>
          <a:off x="16179800" y="1405345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81</xdr:row>
      <xdr:rowOff>166007</xdr:rowOff>
    </xdr:to>
    <xdr:cxnSp macro="">
      <xdr:nvCxnSpPr>
        <xdr:cNvPr id="261" name="直線コネクタ 260"/>
        <xdr:cNvCxnSpPr/>
      </xdr:nvCxnSpPr>
      <xdr:spPr>
        <a:xfrm>
          <a:off x="15290800" y="139960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86</xdr:row>
      <xdr:rowOff>147562</xdr:rowOff>
    </xdr:to>
    <xdr:cxnSp macro="">
      <xdr:nvCxnSpPr>
        <xdr:cNvPr id="264" name="直線コネクタ 263"/>
        <xdr:cNvCxnSpPr/>
      </xdr:nvCxnSpPr>
      <xdr:spPr>
        <a:xfrm flipV="1">
          <a:off x="14401800" y="1399600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67129</xdr:rowOff>
    </xdr:from>
    <xdr:to>
      <xdr:col>21</xdr:col>
      <xdr:colOff>0</xdr:colOff>
      <xdr:row>86</xdr:row>
      <xdr:rowOff>147562</xdr:rowOff>
    </xdr:to>
    <xdr:cxnSp macro="">
      <xdr:nvCxnSpPr>
        <xdr:cNvPr id="267" name="直線コネクタ 266"/>
        <xdr:cNvCxnSpPr/>
      </xdr:nvCxnSpPr>
      <xdr:spPr>
        <a:xfrm>
          <a:off x="13512800" y="148118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7" name="円/楕円 276"/>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8"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79" name="円/楕円 278"/>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80" name="テキスト ボックス 279"/>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57755</xdr:rowOff>
    </xdr:from>
    <xdr:to>
      <xdr:col>22</xdr:col>
      <xdr:colOff>254000</xdr:colOff>
      <xdr:row>81</xdr:row>
      <xdr:rowOff>159355</xdr:rowOff>
    </xdr:to>
    <xdr:sp macro="" textlink="">
      <xdr:nvSpPr>
        <xdr:cNvPr id="281" name="円/楕円 280"/>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169532</xdr:rowOff>
    </xdr:from>
    <xdr:ext cx="762000" cy="259045"/>
    <xdr:sp macro="" textlink="">
      <xdr:nvSpPr>
        <xdr:cNvPr id="282" name="テキスト ボックス 281"/>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96762</xdr:rowOff>
    </xdr:from>
    <xdr:to>
      <xdr:col>21</xdr:col>
      <xdr:colOff>50800</xdr:colOff>
      <xdr:row>87</xdr:row>
      <xdr:rowOff>26912</xdr:rowOff>
    </xdr:to>
    <xdr:sp macro="" textlink="">
      <xdr:nvSpPr>
        <xdr:cNvPr id="283" name="円/楕円 282"/>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37089</xdr:rowOff>
    </xdr:from>
    <xdr:ext cx="762000" cy="259045"/>
    <xdr:sp macro="" textlink="">
      <xdr:nvSpPr>
        <xdr:cNvPr id="284" name="テキスト ボックス 283"/>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16329</xdr:rowOff>
    </xdr:from>
    <xdr:to>
      <xdr:col>19</xdr:col>
      <xdr:colOff>533400</xdr:colOff>
      <xdr:row>86</xdr:row>
      <xdr:rowOff>117929</xdr:rowOff>
    </xdr:to>
    <xdr:sp macro="" textlink="">
      <xdr:nvSpPr>
        <xdr:cNvPr id="285" name="円/楕円 284"/>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128106</xdr:rowOff>
    </xdr:from>
    <xdr:ext cx="762000" cy="259045"/>
    <xdr:sp macro="" textlink="">
      <xdr:nvSpPr>
        <xdr:cNvPr id="286" name="テキスト ボックス 285"/>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職員数が類似団体平均を上回っているのは、類似団体の多くが一部事務組合で行っている消防及びごみ処理を直営で行っているためである。消防・ごみ処理を除く職員数は、人口千人当たり</a:t>
          </a:r>
          <a:r>
            <a:rPr kumimoji="1" lang="en-US" altLang="ja-JP" sz="1300">
              <a:latin typeface="ＭＳ Ｐゴシック"/>
            </a:rPr>
            <a:t>8.65</a:t>
          </a:r>
          <a:r>
            <a:rPr kumimoji="1" lang="ja-JP" altLang="en-US" sz="1300">
              <a:latin typeface="ＭＳ Ｐゴシック"/>
            </a:rPr>
            <a:t>人である。人口減が見込まれるなか、人口当たりの職員数が上昇しないよう、定員適正化計画の着実な実行と職員の意識改革による事務・事業の見直しを行っていく。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116931</xdr:rowOff>
    </xdr:from>
    <xdr:to>
      <xdr:col>24</xdr:col>
      <xdr:colOff>558800</xdr:colOff>
      <xdr:row>64</xdr:row>
      <xdr:rowOff>139337</xdr:rowOff>
    </xdr:to>
    <xdr:cxnSp macro="">
      <xdr:nvCxnSpPr>
        <xdr:cNvPr id="323" name="直線コネクタ 322"/>
        <xdr:cNvCxnSpPr/>
      </xdr:nvCxnSpPr>
      <xdr:spPr>
        <a:xfrm flipV="1">
          <a:off x="16179800" y="1108973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137613</xdr:rowOff>
    </xdr:from>
    <xdr:to>
      <xdr:col>23</xdr:col>
      <xdr:colOff>406400</xdr:colOff>
      <xdr:row>64</xdr:row>
      <xdr:rowOff>139337</xdr:rowOff>
    </xdr:to>
    <xdr:cxnSp macro="">
      <xdr:nvCxnSpPr>
        <xdr:cNvPr id="326" name="直線コネクタ 325"/>
        <xdr:cNvCxnSpPr/>
      </xdr:nvCxnSpPr>
      <xdr:spPr>
        <a:xfrm>
          <a:off x="15290800" y="111104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8" name="テキスト ボックス 327"/>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137613</xdr:rowOff>
    </xdr:from>
    <xdr:to>
      <xdr:col>22</xdr:col>
      <xdr:colOff>203200</xdr:colOff>
      <xdr:row>64</xdr:row>
      <xdr:rowOff>149678</xdr:rowOff>
    </xdr:to>
    <xdr:cxnSp macro="">
      <xdr:nvCxnSpPr>
        <xdr:cNvPr id="329" name="直線コネクタ 328"/>
        <xdr:cNvCxnSpPr/>
      </xdr:nvCxnSpPr>
      <xdr:spPr>
        <a:xfrm flipV="1">
          <a:off x="14401800" y="111104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1" name="テキスト ボックス 330"/>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147955</xdr:rowOff>
    </xdr:from>
    <xdr:to>
      <xdr:col>21</xdr:col>
      <xdr:colOff>0</xdr:colOff>
      <xdr:row>64</xdr:row>
      <xdr:rowOff>149678</xdr:rowOff>
    </xdr:to>
    <xdr:cxnSp macro="">
      <xdr:nvCxnSpPr>
        <xdr:cNvPr id="332" name="直線コネクタ 331"/>
        <xdr:cNvCxnSpPr/>
      </xdr:nvCxnSpPr>
      <xdr:spPr>
        <a:xfrm>
          <a:off x="13512800" y="1112075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4" name="テキスト ボックス 333"/>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66131</xdr:rowOff>
    </xdr:from>
    <xdr:to>
      <xdr:col>24</xdr:col>
      <xdr:colOff>609600</xdr:colOff>
      <xdr:row>64</xdr:row>
      <xdr:rowOff>167731</xdr:rowOff>
    </xdr:to>
    <xdr:sp macro="" textlink="">
      <xdr:nvSpPr>
        <xdr:cNvPr id="342" name="円/楕円 341"/>
        <xdr:cNvSpPr/>
      </xdr:nvSpPr>
      <xdr:spPr>
        <a:xfrm>
          <a:off x="169672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38208</xdr:rowOff>
    </xdr:from>
    <xdr:ext cx="762000" cy="259045"/>
    <xdr:sp macro="" textlink="">
      <xdr:nvSpPr>
        <xdr:cNvPr id="343" name="定員管理の状況該当値テキスト"/>
        <xdr:cNvSpPr txBox="1"/>
      </xdr:nvSpPr>
      <xdr:spPr>
        <a:xfrm>
          <a:off x="17106900" y="1101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88537</xdr:rowOff>
    </xdr:from>
    <xdr:to>
      <xdr:col>23</xdr:col>
      <xdr:colOff>457200</xdr:colOff>
      <xdr:row>65</xdr:row>
      <xdr:rowOff>18687</xdr:rowOff>
    </xdr:to>
    <xdr:sp macro="" textlink="">
      <xdr:nvSpPr>
        <xdr:cNvPr id="344" name="円/楕円 343"/>
        <xdr:cNvSpPr/>
      </xdr:nvSpPr>
      <xdr:spPr>
        <a:xfrm>
          <a:off x="16129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3464</xdr:rowOff>
    </xdr:from>
    <xdr:ext cx="736600" cy="259045"/>
    <xdr:sp macro="" textlink="">
      <xdr:nvSpPr>
        <xdr:cNvPr id="345" name="テキスト ボックス 344"/>
        <xdr:cNvSpPr txBox="1"/>
      </xdr:nvSpPr>
      <xdr:spPr>
        <a:xfrm>
          <a:off x="15798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86813</xdr:rowOff>
    </xdr:from>
    <xdr:to>
      <xdr:col>22</xdr:col>
      <xdr:colOff>254000</xdr:colOff>
      <xdr:row>65</xdr:row>
      <xdr:rowOff>16963</xdr:rowOff>
    </xdr:to>
    <xdr:sp macro="" textlink="">
      <xdr:nvSpPr>
        <xdr:cNvPr id="346" name="円/楕円 345"/>
        <xdr:cNvSpPr/>
      </xdr:nvSpPr>
      <xdr:spPr>
        <a:xfrm>
          <a:off x="15240000" y="110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1740</xdr:rowOff>
    </xdr:from>
    <xdr:ext cx="762000" cy="259045"/>
    <xdr:sp macro="" textlink="">
      <xdr:nvSpPr>
        <xdr:cNvPr id="347" name="テキスト ボックス 346"/>
        <xdr:cNvSpPr txBox="1"/>
      </xdr:nvSpPr>
      <xdr:spPr>
        <a:xfrm>
          <a:off x="14909800" y="111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98878</xdr:rowOff>
    </xdr:from>
    <xdr:to>
      <xdr:col>21</xdr:col>
      <xdr:colOff>50800</xdr:colOff>
      <xdr:row>65</xdr:row>
      <xdr:rowOff>29028</xdr:rowOff>
    </xdr:to>
    <xdr:sp macro="" textlink="">
      <xdr:nvSpPr>
        <xdr:cNvPr id="348" name="円/楕円 347"/>
        <xdr:cNvSpPr/>
      </xdr:nvSpPr>
      <xdr:spPr>
        <a:xfrm>
          <a:off x="14351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13805</xdr:rowOff>
    </xdr:from>
    <xdr:ext cx="762000" cy="259045"/>
    <xdr:sp macro="" textlink="">
      <xdr:nvSpPr>
        <xdr:cNvPr id="349" name="テキスト ボックス 348"/>
        <xdr:cNvSpPr txBox="1"/>
      </xdr:nvSpPr>
      <xdr:spPr>
        <a:xfrm>
          <a:off x="14020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97155</xdr:rowOff>
    </xdr:from>
    <xdr:to>
      <xdr:col>19</xdr:col>
      <xdr:colOff>533400</xdr:colOff>
      <xdr:row>65</xdr:row>
      <xdr:rowOff>27305</xdr:rowOff>
    </xdr:to>
    <xdr:sp macro="" textlink="">
      <xdr:nvSpPr>
        <xdr:cNvPr id="350" name="円/楕円 349"/>
        <xdr:cNvSpPr/>
      </xdr:nvSpPr>
      <xdr:spPr>
        <a:xfrm>
          <a:off x="13462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12082</xdr:rowOff>
    </xdr:from>
    <xdr:ext cx="762000" cy="259045"/>
    <xdr:sp macro="" textlink="">
      <xdr:nvSpPr>
        <xdr:cNvPr id="351" name="テキスト ボックス 350"/>
        <xdr:cNvSpPr txBox="1"/>
      </xdr:nvSpPr>
      <xdr:spPr>
        <a:xfrm>
          <a:off x="13131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ここ数年、標準財政規模が</a:t>
          </a:r>
          <a:r>
            <a:rPr kumimoji="1" lang="en-US" altLang="ja-JP" sz="1300">
              <a:latin typeface="ＭＳ Ｐゴシック"/>
            </a:rPr>
            <a:t>160</a:t>
          </a:r>
          <a:r>
            <a:rPr kumimoji="1" lang="ja-JP" altLang="en-US" sz="1300">
              <a:latin typeface="ＭＳ Ｐゴシック"/>
            </a:rPr>
            <a:t>億円台を維持していることや合併特例債等の交付税措置により、比率が良化している。しかし、臨時財政対策債及び合併特例債の公債費は増加していて、公共下水道事業特別会計の公債費に対する基準外繰出金も大きな負担となっている。今後は合併算定替終了に伴う標準財政規模の縮小や次期ごみ処理施設の更新のため、比率の悪化が見込まれる。下水道使用料の改定等による収入の増加や他の支出の削減による公債費の財源確保のほか、計画的な繰上償還を行い、比率上昇の抑制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65617</xdr:rowOff>
    </xdr:to>
    <xdr:cxnSp macro="">
      <xdr:nvCxnSpPr>
        <xdr:cNvPr id="385" name="直線コネクタ 384"/>
        <xdr:cNvCxnSpPr/>
      </xdr:nvCxnSpPr>
      <xdr:spPr>
        <a:xfrm flipV="1">
          <a:off x="16179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97790</xdr:rowOff>
    </xdr:to>
    <xdr:cxnSp macro="">
      <xdr:nvCxnSpPr>
        <xdr:cNvPr id="388" name="直線コネクタ 387"/>
        <xdr:cNvCxnSpPr/>
      </xdr:nvCxnSpPr>
      <xdr:spPr>
        <a:xfrm flipV="1">
          <a:off x="15290800" y="726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138006</xdr:rowOff>
    </xdr:to>
    <xdr:cxnSp macro="">
      <xdr:nvCxnSpPr>
        <xdr:cNvPr id="391" name="直線コネクタ 390"/>
        <xdr:cNvCxnSpPr/>
      </xdr:nvCxnSpPr>
      <xdr:spPr>
        <a:xfrm flipV="1">
          <a:off x="14401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138006</xdr:rowOff>
    </xdr:from>
    <xdr:to>
      <xdr:col>21</xdr:col>
      <xdr:colOff>0</xdr:colOff>
      <xdr:row>43</xdr:row>
      <xdr:rowOff>30904</xdr:rowOff>
    </xdr:to>
    <xdr:cxnSp macro="">
      <xdr:nvCxnSpPr>
        <xdr:cNvPr id="394" name="直線コネクタ 393"/>
        <xdr:cNvCxnSpPr/>
      </xdr:nvCxnSpPr>
      <xdr:spPr>
        <a:xfrm flipV="1">
          <a:off x="13512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4" name="円/楕円 403"/>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5"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6" name="円/楕円 405"/>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7" name="テキスト ボックス 406"/>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8" name="円/楕円 407"/>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9" name="テキスト ボックス 408"/>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87206</xdr:rowOff>
    </xdr:from>
    <xdr:to>
      <xdr:col>21</xdr:col>
      <xdr:colOff>50800</xdr:colOff>
      <xdr:row>43</xdr:row>
      <xdr:rowOff>17356</xdr:rowOff>
    </xdr:to>
    <xdr:sp macro="" textlink="">
      <xdr:nvSpPr>
        <xdr:cNvPr id="410" name="円/楕円 409"/>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2133</xdr:rowOff>
    </xdr:from>
    <xdr:ext cx="762000" cy="259045"/>
    <xdr:sp macro="" textlink="">
      <xdr:nvSpPr>
        <xdr:cNvPr id="411" name="テキスト ボックス 410"/>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151554</xdr:rowOff>
    </xdr:from>
    <xdr:to>
      <xdr:col>19</xdr:col>
      <xdr:colOff>533400</xdr:colOff>
      <xdr:row>43</xdr:row>
      <xdr:rowOff>81704</xdr:rowOff>
    </xdr:to>
    <xdr:sp macro="" textlink="">
      <xdr:nvSpPr>
        <xdr:cNvPr id="412" name="円/楕円 411"/>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66481</xdr:rowOff>
    </xdr:from>
    <xdr:ext cx="762000" cy="259045"/>
    <xdr:sp macro="" textlink="">
      <xdr:nvSpPr>
        <xdr:cNvPr id="413" name="テキスト ボックス 412"/>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類似団体内平均値を大きく上回るのは、北陸新幹線関連等の大型事業により地方債現在高の上昇が平成</a:t>
          </a:r>
          <a:r>
            <a:rPr kumimoji="1" lang="en-US" altLang="ja-JP" sz="1300">
              <a:latin typeface="ＭＳ Ｐゴシック"/>
            </a:rPr>
            <a:t>26</a:t>
          </a:r>
          <a:r>
            <a:rPr kumimoji="1" lang="ja-JP" altLang="en-US" sz="1300">
              <a:latin typeface="ＭＳ Ｐゴシック"/>
            </a:rPr>
            <a:t>年度まで続いたためである。平成</a:t>
          </a:r>
          <a:r>
            <a:rPr kumimoji="1" lang="en-US" altLang="ja-JP" sz="1300">
              <a:latin typeface="ＭＳ Ｐゴシック"/>
            </a:rPr>
            <a:t>27</a:t>
          </a:r>
          <a:r>
            <a:rPr kumimoji="1" lang="ja-JP" altLang="en-US" sz="1300">
              <a:latin typeface="ＭＳ Ｐゴシック"/>
            </a:rPr>
            <a:t>年度は地方債発行額が元金償還額を下回ったため、将来負担額が減少した。ここ数年、標準財政規模が</a:t>
          </a:r>
          <a:r>
            <a:rPr kumimoji="1" lang="en-US" altLang="ja-JP" sz="1300">
              <a:latin typeface="ＭＳ Ｐゴシック"/>
            </a:rPr>
            <a:t>160</a:t>
          </a:r>
          <a:r>
            <a:rPr kumimoji="1" lang="ja-JP" altLang="en-US" sz="1300">
              <a:latin typeface="ＭＳ Ｐゴシック"/>
            </a:rPr>
            <a:t>億円台を維持していることや合併特例債等の交付税措置により、前年度より</a:t>
          </a:r>
          <a:r>
            <a:rPr kumimoji="1" lang="en-US" altLang="ja-JP" sz="1300">
              <a:latin typeface="ＭＳ Ｐゴシック"/>
            </a:rPr>
            <a:t>15.2</a:t>
          </a:r>
          <a:r>
            <a:rPr kumimoji="1" lang="ja-JP" altLang="en-US" sz="1300">
              <a:latin typeface="ＭＳ Ｐゴシック"/>
            </a:rPr>
            <a:t>ポイントの良化となったが、今後は合併算定替終了に伴う標準財政規模の縮小や次期ごみ処理施設の更新を向えているため、比率の悪化が見込まれる。地方債新規発行の抑制及び基金の積立を行い、将来負担の軽減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70802</xdr:rowOff>
    </xdr:from>
    <xdr:to>
      <xdr:col>24</xdr:col>
      <xdr:colOff>558800</xdr:colOff>
      <xdr:row>18</xdr:row>
      <xdr:rowOff>162496</xdr:rowOff>
    </xdr:to>
    <xdr:cxnSp macro="">
      <xdr:nvCxnSpPr>
        <xdr:cNvPr id="443" name="直線コネクタ 442"/>
        <xdr:cNvCxnSpPr/>
      </xdr:nvCxnSpPr>
      <xdr:spPr>
        <a:xfrm flipV="1">
          <a:off x="16179800" y="315690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162496</xdr:rowOff>
    </xdr:from>
    <xdr:to>
      <xdr:col>23</xdr:col>
      <xdr:colOff>406400</xdr:colOff>
      <xdr:row>19</xdr:row>
      <xdr:rowOff>17590</xdr:rowOff>
    </xdr:to>
    <xdr:cxnSp macro="">
      <xdr:nvCxnSpPr>
        <xdr:cNvPr id="446" name="直線コネクタ 445"/>
        <xdr:cNvCxnSpPr/>
      </xdr:nvCxnSpPr>
      <xdr:spPr>
        <a:xfrm flipV="1">
          <a:off x="15290800" y="3248596"/>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3715</xdr:rowOff>
    </xdr:from>
    <xdr:to>
      <xdr:col>22</xdr:col>
      <xdr:colOff>203200</xdr:colOff>
      <xdr:row>19</xdr:row>
      <xdr:rowOff>17590</xdr:rowOff>
    </xdr:to>
    <xdr:cxnSp macro="">
      <xdr:nvCxnSpPr>
        <xdr:cNvPr id="449" name="直線コネクタ 448"/>
        <xdr:cNvCxnSpPr/>
      </xdr:nvCxnSpPr>
      <xdr:spPr>
        <a:xfrm>
          <a:off x="14401800" y="3261265"/>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1" name="テキスト ボックス 450"/>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111823</xdr:rowOff>
    </xdr:from>
    <xdr:to>
      <xdr:col>21</xdr:col>
      <xdr:colOff>0</xdr:colOff>
      <xdr:row>19</xdr:row>
      <xdr:rowOff>3715</xdr:rowOff>
    </xdr:to>
    <xdr:cxnSp macro="">
      <xdr:nvCxnSpPr>
        <xdr:cNvPr id="452" name="直線コネクタ 451"/>
        <xdr:cNvCxnSpPr/>
      </xdr:nvCxnSpPr>
      <xdr:spPr>
        <a:xfrm>
          <a:off x="13512800" y="3197923"/>
          <a:ext cx="889000" cy="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20002</xdr:rowOff>
    </xdr:from>
    <xdr:to>
      <xdr:col>24</xdr:col>
      <xdr:colOff>609600</xdr:colOff>
      <xdr:row>18</xdr:row>
      <xdr:rowOff>121602</xdr:rowOff>
    </xdr:to>
    <xdr:sp macro="" textlink="">
      <xdr:nvSpPr>
        <xdr:cNvPr id="462" name="円/楕円 461"/>
        <xdr:cNvSpPr/>
      </xdr:nvSpPr>
      <xdr:spPr>
        <a:xfrm>
          <a:off x="16967200" y="3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163529</xdr:rowOff>
    </xdr:from>
    <xdr:ext cx="762000" cy="259045"/>
    <xdr:sp macro="" textlink="">
      <xdr:nvSpPr>
        <xdr:cNvPr id="463" name="将来負担の状況該当値テキスト"/>
        <xdr:cNvSpPr txBox="1"/>
      </xdr:nvSpPr>
      <xdr:spPr>
        <a:xfrm>
          <a:off x="17106900" y="307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111696</xdr:rowOff>
    </xdr:from>
    <xdr:to>
      <xdr:col>23</xdr:col>
      <xdr:colOff>457200</xdr:colOff>
      <xdr:row>19</xdr:row>
      <xdr:rowOff>41846</xdr:rowOff>
    </xdr:to>
    <xdr:sp macro="" textlink="">
      <xdr:nvSpPr>
        <xdr:cNvPr id="464" name="円/楕円 463"/>
        <xdr:cNvSpPr/>
      </xdr:nvSpPr>
      <xdr:spPr>
        <a:xfrm>
          <a:off x="16129000" y="31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26624</xdr:rowOff>
    </xdr:from>
    <xdr:ext cx="736600" cy="259045"/>
    <xdr:sp macro="" textlink="">
      <xdr:nvSpPr>
        <xdr:cNvPr id="465" name="テキスト ボックス 464"/>
        <xdr:cNvSpPr txBox="1"/>
      </xdr:nvSpPr>
      <xdr:spPr>
        <a:xfrm>
          <a:off x="15798800" y="328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138239</xdr:rowOff>
    </xdr:from>
    <xdr:to>
      <xdr:col>22</xdr:col>
      <xdr:colOff>254000</xdr:colOff>
      <xdr:row>19</xdr:row>
      <xdr:rowOff>68390</xdr:rowOff>
    </xdr:to>
    <xdr:sp macro="" textlink="">
      <xdr:nvSpPr>
        <xdr:cNvPr id="466" name="円/楕円 465"/>
        <xdr:cNvSpPr/>
      </xdr:nvSpPr>
      <xdr:spPr>
        <a:xfrm>
          <a:off x="15240000" y="3224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53167</xdr:rowOff>
    </xdr:from>
    <xdr:ext cx="762000" cy="259045"/>
    <xdr:sp macro="" textlink="">
      <xdr:nvSpPr>
        <xdr:cNvPr id="467" name="テキスト ボックス 466"/>
        <xdr:cNvSpPr txBox="1"/>
      </xdr:nvSpPr>
      <xdr:spPr>
        <a:xfrm>
          <a:off x="14909800" y="33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124365</xdr:rowOff>
    </xdr:from>
    <xdr:to>
      <xdr:col>21</xdr:col>
      <xdr:colOff>50800</xdr:colOff>
      <xdr:row>19</xdr:row>
      <xdr:rowOff>54515</xdr:rowOff>
    </xdr:to>
    <xdr:sp macro="" textlink="">
      <xdr:nvSpPr>
        <xdr:cNvPr id="468" name="円/楕円 467"/>
        <xdr:cNvSpPr/>
      </xdr:nvSpPr>
      <xdr:spPr>
        <a:xfrm>
          <a:off x="14351000" y="32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39292</xdr:rowOff>
    </xdr:from>
    <xdr:ext cx="762000" cy="259045"/>
    <xdr:sp macro="" textlink="">
      <xdr:nvSpPr>
        <xdr:cNvPr id="469" name="テキスト ボックス 468"/>
        <xdr:cNvSpPr txBox="1"/>
      </xdr:nvSpPr>
      <xdr:spPr>
        <a:xfrm>
          <a:off x="14020800" y="32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61023</xdr:rowOff>
    </xdr:from>
    <xdr:to>
      <xdr:col>19</xdr:col>
      <xdr:colOff>533400</xdr:colOff>
      <xdr:row>18</xdr:row>
      <xdr:rowOff>162623</xdr:rowOff>
    </xdr:to>
    <xdr:sp macro="" textlink="">
      <xdr:nvSpPr>
        <xdr:cNvPr id="470" name="円/楕円 469"/>
        <xdr:cNvSpPr/>
      </xdr:nvSpPr>
      <xdr:spPr>
        <a:xfrm>
          <a:off x="13462000" y="31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147400</xdr:rowOff>
    </xdr:from>
    <xdr:ext cx="762000" cy="259045"/>
    <xdr:sp macro="" textlink="">
      <xdr:nvSpPr>
        <xdr:cNvPr id="471" name="テキスト ボックス 470"/>
        <xdr:cNvSpPr txBox="1"/>
      </xdr:nvSpPr>
      <xdr:spPr>
        <a:xfrm>
          <a:off x="13131800" y="323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45,080
44,768
746.24
30,348,779
28,454,462
1,771,861
16,597,127
41,595,901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ここ数年、職員数の減による数値の減少が続いていたが、前年度より</a:t>
          </a:r>
          <a:r>
            <a:rPr kumimoji="1" lang="en-US" altLang="ja-JP" sz="1300">
              <a:latin typeface="ＭＳ Ｐゴシック"/>
            </a:rPr>
            <a:t>1.2</a:t>
          </a:r>
          <a:r>
            <a:rPr kumimoji="1" lang="ja-JP" altLang="en-US" sz="1300">
              <a:latin typeface="ＭＳ Ｐゴシック"/>
            </a:rPr>
            <a:t>ポイントの増となったのは、退職者（退職手当）の増によるものである。今後は、再任用制度の運用による支出も見込まれるが、定員適正化計画の着実な実行により、組織の合理化、事務・事業の整理、民間委託等の推進を行い、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97282</xdr:rowOff>
    </xdr:to>
    <xdr:cxnSp macro="">
      <xdr:nvCxnSpPr>
        <xdr:cNvPr id="64" name="直線コネクタ 63"/>
        <xdr:cNvCxnSpPr/>
      </xdr:nvCxnSpPr>
      <xdr:spPr>
        <a:xfrm>
          <a:off x="3987800" y="63312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36</xdr:row>
      <xdr:rowOff>168148</xdr:rowOff>
    </xdr:to>
    <xdr:cxnSp macro="">
      <xdr:nvCxnSpPr>
        <xdr:cNvPr id="67" name="直線コネクタ 66"/>
        <xdr:cNvCxnSpPr/>
      </xdr:nvCxnSpPr>
      <xdr:spPr>
        <a:xfrm flipV="1">
          <a:off x="3098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36</xdr:row>
      <xdr:rowOff>168148</xdr:rowOff>
    </xdr:to>
    <xdr:cxnSp macro="">
      <xdr:nvCxnSpPr>
        <xdr:cNvPr id="70" name="直線コネクタ 69"/>
        <xdr:cNvCxnSpPr/>
      </xdr:nvCxnSpPr>
      <xdr:spPr>
        <a:xfrm>
          <a:off x="2209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97282</xdr:rowOff>
    </xdr:to>
    <xdr:cxnSp macro="">
      <xdr:nvCxnSpPr>
        <xdr:cNvPr id="73" name="直線コネクタ 72"/>
        <xdr:cNvCxnSpPr/>
      </xdr:nvCxnSpPr>
      <xdr:spPr>
        <a:xfrm flipV="1">
          <a:off x="1320800" y="6340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5" name="円/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92" name="テキスト ボックス 91"/>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恒常的に大きく上回る物件費となっている。これは、類似団体の多くが一部事務組合で行っている消防及びごみ処理を直営で行っているためである。ただし、公共施設の市民一人当たりの平均延床面積が大きいこと、非常勤職員が増加していることも原因であり、公共施設等総合管理指針を基に施設の適正化等により、支出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18143</xdr:rowOff>
    </xdr:from>
    <xdr:to>
      <xdr:col>24</xdr:col>
      <xdr:colOff>31750</xdr:colOff>
      <xdr:row>18</xdr:row>
      <xdr:rowOff>39914</xdr:rowOff>
    </xdr:to>
    <xdr:cxnSp macro="">
      <xdr:nvCxnSpPr>
        <xdr:cNvPr id="127" name="直線コネクタ 126"/>
        <xdr:cNvCxnSpPr/>
      </xdr:nvCxnSpPr>
      <xdr:spPr>
        <a:xfrm flipV="1">
          <a:off x="15671800" y="3104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113393</xdr:rowOff>
    </xdr:from>
    <xdr:to>
      <xdr:col>22</xdr:col>
      <xdr:colOff>565150</xdr:colOff>
      <xdr:row>18</xdr:row>
      <xdr:rowOff>39914</xdr:rowOff>
    </xdr:to>
    <xdr:cxnSp macro="">
      <xdr:nvCxnSpPr>
        <xdr:cNvPr id="130" name="直線コネクタ 129"/>
        <xdr:cNvCxnSpPr/>
      </xdr:nvCxnSpPr>
      <xdr:spPr>
        <a:xfrm>
          <a:off x="14782800" y="3028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113393</xdr:rowOff>
    </xdr:to>
    <xdr:cxnSp macro="">
      <xdr:nvCxnSpPr>
        <xdr:cNvPr id="133" name="直線コネクタ 132"/>
        <xdr:cNvCxnSpPr/>
      </xdr:nvCxnSpPr>
      <xdr:spPr>
        <a:xfrm>
          <a:off x="13893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17</xdr:row>
      <xdr:rowOff>124279</xdr:rowOff>
    </xdr:to>
    <xdr:cxnSp macro="">
      <xdr:nvCxnSpPr>
        <xdr:cNvPr id="136" name="直線コネクタ 135"/>
        <xdr:cNvCxnSpPr/>
      </xdr:nvCxnSpPr>
      <xdr:spPr>
        <a:xfrm flipV="1">
          <a:off x="13004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6" name="円/楕円 145"/>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7"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160564</xdr:rowOff>
    </xdr:from>
    <xdr:to>
      <xdr:col>22</xdr:col>
      <xdr:colOff>615950</xdr:colOff>
      <xdr:row>18</xdr:row>
      <xdr:rowOff>90714</xdr:rowOff>
    </xdr:to>
    <xdr:sp macro="" textlink="">
      <xdr:nvSpPr>
        <xdr:cNvPr id="148" name="円/楕円 147"/>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75491</xdr:rowOff>
    </xdr:from>
    <xdr:ext cx="736600" cy="259045"/>
    <xdr:sp macro="" textlink="">
      <xdr:nvSpPr>
        <xdr:cNvPr id="149" name="テキスト ボックス 148"/>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62593</xdr:rowOff>
    </xdr:from>
    <xdr:to>
      <xdr:col>21</xdr:col>
      <xdr:colOff>412750</xdr:colOff>
      <xdr:row>17</xdr:row>
      <xdr:rowOff>164193</xdr:rowOff>
    </xdr:to>
    <xdr:sp macro="" textlink="">
      <xdr:nvSpPr>
        <xdr:cNvPr id="150" name="円/楕円 149"/>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51" name="テキスト ボックス 150"/>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2" name="円/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3" name="テキスト ボックス 152"/>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4" name="円/楕円 153"/>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5" name="テキスト ボックス 154"/>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大きく下回る扶助費となっている。これは、生活保護率が低いこと等が要因と考えられる。しかし、指数自体は徐々に上昇してきていて、今後も上昇していくと見込まれるため、扶助費に関する各事業を適正に運営し、必要最小限の支出とな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146050</xdr:rowOff>
    </xdr:to>
    <xdr:cxnSp macro="">
      <xdr:nvCxnSpPr>
        <xdr:cNvPr id="190" name="直線コネクタ 189"/>
        <xdr:cNvCxnSpPr/>
      </xdr:nvCxnSpPr>
      <xdr:spPr>
        <a:xfrm>
          <a:off x="3987800" y="9189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102507</xdr:rowOff>
    </xdr:to>
    <xdr:cxnSp macro="">
      <xdr:nvCxnSpPr>
        <xdr:cNvPr id="193" name="直線コネクタ 192"/>
        <xdr:cNvCxnSpPr/>
      </xdr:nvCxnSpPr>
      <xdr:spPr>
        <a:xfrm>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146050</xdr:rowOff>
    </xdr:to>
    <xdr:cxnSp macro="">
      <xdr:nvCxnSpPr>
        <xdr:cNvPr id="196" name="直線コネクタ 195"/>
        <xdr:cNvCxnSpPr/>
      </xdr:nvCxnSpPr>
      <xdr:spPr>
        <a:xfrm flipV="1">
          <a:off x="2209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80735</xdr:rowOff>
    </xdr:from>
    <xdr:to>
      <xdr:col>3</xdr:col>
      <xdr:colOff>142875</xdr:colOff>
      <xdr:row>53</xdr:row>
      <xdr:rowOff>146050</xdr:rowOff>
    </xdr:to>
    <xdr:cxnSp macro="">
      <xdr:nvCxnSpPr>
        <xdr:cNvPr id="199" name="直線コネクタ 198"/>
        <xdr:cNvCxnSpPr/>
      </xdr:nvCxnSpPr>
      <xdr:spPr>
        <a:xfrm>
          <a:off x="1320800" y="9167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9" name="円/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0"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3" name="円/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29935</xdr:rowOff>
    </xdr:from>
    <xdr:to>
      <xdr:col>1</xdr:col>
      <xdr:colOff>676275</xdr:colOff>
      <xdr:row>53</xdr:row>
      <xdr:rowOff>131535</xdr:rowOff>
    </xdr:to>
    <xdr:sp macro="" textlink="">
      <xdr:nvSpPr>
        <xdr:cNvPr id="217" name="円/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る支出となっているが、公共下水道事業特別会計への繰出金に加えて、除排雪経費が主な原因となっている。下水道使用料の改定による収入の増加等により、普通会計からの支出削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54610</xdr:rowOff>
    </xdr:from>
    <xdr:to>
      <xdr:col>24</xdr:col>
      <xdr:colOff>31750</xdr:colOff>
      <xdr:row>59</xdr:row>
      <xdr:rowOff>62230</xdr:rowOff>
    </xdr:to>
    <xdr:cxnSp macro="">
      <xdr:nvCxnSpPr>
        <xdr:cNvPr id="251" name="直線コネクタ 250"/>
        <xdr:cNvCxnSpPr/>
      </xdr:nvCxnSpPr>
      <xdr:spPr>
        <a:xfrm>
          <a:off x="15671800" y="10170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54610</xdr:rowOff>
    </xdr:to>
    <xdr:cxnSp macro="">
      <xdr:nvCxnSpPr>
        <xdr:cNvPr id="254" name="直線コネクタ 253"/>
        <xdr:cNvCxnSpPr/>
      </xdr:nvCxnSpPr>
      <xdr:spPr>
        <a:xfrm>
          <a:off x="14782800" y="1013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92710</xdr:rowOff>
    </xdr:to>
    <xdr:cxnSp macro="">
      <xdr:nvCxnSpPr>
        <xdr:cNvPr id="257" name="直線コネクタ 256"/>
        <xdr:cNvCxnSpPr/>
      </xdr:nvCxnSpPr>
      <xdr:spPr>
        <a:xfrm flipV="1">
          <a:off x="13893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xdr:rowOff>
    </xdr:from>
    <xdr:to>
      <xdr:col>20</xdr:col>
      <xdr:colOff>158750</xdr:colOff>
      <xdr:row>59</xdr:row>
      <xdr:rowOff>92710</xdr:rowOff>
    </xdr:to>
    <xdr:cxnSp macro="">
      <xdr:nvCxnSpPr>
        <xdr:cNvPr id="260" name="直線コネクタ 259"/>
        <xdr:cNvCxnSpPr/>
      </xdr:nvCxnSpPr>
      <xdr:spPr>
        <a:xfrm>
          <a:off x="13004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70" name="円/楕円 269"/>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1"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3810</xdr:rowOff>
    </xdr:from>
    <xdr:to>
      <xdr:col>22</xdr:col>
      <xdr:colOff>615950</xdr:colOff>
      <xdr:row>59</xdr:row>
      <xdr:rowOff>105410</xdr:rowOff>
    </xdr:to>
    <xdr:sp macro="" textlink="">
      <xdr:nvSpPr>
        <xdr:cNvPr id="272" name="円/楕円 271"/>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90187</xdr:rowOff>
    </xdr:from>
    <xdr:ext cx="736600" cy="259045"/>
    <xdr:sp macro="" textlink="">
      <xdr:nvSpPr>
        <xdr:cNvPr id="273" name="テキスト ボックス 272"/>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4" name="円/楕円 273"/>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5" name="テキスト ボックス 274"/>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41910</xdr:rowOff>
    </xdr:from>
    <xdr:to>
      <xdr:col>20</xdr:col>
      <xdr:colOff>209550</xdr:colOff>
      <xdr:row>59</xdr:row>
      <xdr:rowOff>143510</xdr:rowOff>
    </xdr:to>
    <xdr:sp macro="" textlink="">
      <xdr:nvSpPr>
        <xdr:cNvPr id="276" name="円/楕円 275"/>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128287</xdr:rowOff>
    </xdr:from>
    <xdr:ext cx="762000" cy="259045"/>
    <xdr:sp macro="" textlink="">
      <xdr:nvSpPr>
        <xdr:cNvPr id="277" name="テキスト ボックス 276"/>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8" name="円/楕円 277"/>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9" name="テキスト ボックス 278"/>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恒常的に大きく下回る補助費等となっている。これは、類似団体の多くが一部事務組合で行っている消防及びごみ処理を直営で行っているためである。今後も、補助費等に関する各事業を適正に運営し、必要最小限の支出となるよう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165862</xdr:rowOff>
    </xdr:from>
    <xdr:to>
      <xdr:col>24</xdr:col>
      <xdr:colOff>31750</xdr:colOff>
      <xdr:row>33</xdr:row>
      <xdr:rowOff>170434</xdr:rowOff>
    </xdr:to>
    <xdr:cxnSp macro="">
      <xdr:nvCxnSpPr>
        <xdr:cNvPr id="309" name="直線コネクタ 308"/>
        <xdr:cNvCxnSpPr/>
      </xdr:nvCxnSpPr>
      <xdr:spPr>
        <a:xfrm flipV="1">
          <a:off x="15671800" y="5823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170434</xdr:rowOff>
    </xdr:from>
    <xdr:to>
      <xdr:col>22</xdr:col>
      <xdr:colOff>565150</xdr:colOff>
      <xdr:row>33</xdr:row>
      <xdr:rowOff>170434</xdr:rowOff>
    </xdr:to>
    <xdr:cxnSp macro="">
      <xdr:nvCxnSpPr>
        <xdr:cNvPr id="312" name="直線コネクタ 311"/>
        <xdr:cNvCxnSpPr/>
      </xdr:nvCxnSpPr>
      <xdr:spPr>
        <a:xfrm>
          <a:off x="14782800" y="5828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170434</xdr:rowOff>
    </xdr:from>
    <xdr:to>
      <xdr:col>21</xdr:col>
      <xdr:colOff>361950</xdr:colOff>
      <xdr:row>34</xdr:row>
      <xdr:rowOff>3556</xdr:rowOff>
    </xdr:to>
    <xdr:cxnSp macro="">
      <xdr:nvCxnSpPr>
        <xdr:cNvPr id="315" name="直線コネクタ 314"/>
        <xdr:cNvCxnSpPr/>
      </xdr:nvCxnSpPr>
      <xdr:spPr>
        <a:xfrm flipV="1">
          <a:off x="13893800" y="5828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3556</xdr:rowOff>
    </xdr:to>
    <xdr:cxnSp macro="">
      <xdr:nvCxnSpPr>
        <xdr:cNvPr id="318" name="直線コネクタ 317"/>
        <xdr:cNvCxnSpPr/>
      </xdr:nvCxnSpPr>
      <xdr:spPr>
        <a:xfrm>
          <a:off x="13004800" y="5828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115062</xdr:rowOff>
    </xdr:from>
    <xdr:to>
      <xdr:col>24</xdr:col>
      <xdr:colOff>82550</xdr:colOff>
      <xdr:row>34</xdr:row>
      <xdr:rowOff>45212</xdr:rowOff>
    </xdr:to>
    <xdr:sp macro="" textlink="">
      <xdr:nvSpPr>
        <xdr:cNvPr id="328" name="円/楕円 327"/>
        <xdr:cNvSpPr/>
      </xdr:nvSpPr>
      <xdr:spPr>
        <a:xfrm>
          <a:off x="16459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23639</xdr:rowOff>
    </xdr:from>
    <xdr:ext cx="762000" cy="259045"/>
    <xdr:sp macro="" textlink="">
      <xdr:nvSpPr>
        <xdr:cNvPr id="329" name="補助費等該当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119634</xdr:rowOff>
    </xdr:from>
    <xdr:to>
      <xdr:col>22</xdr:col>
      <xdr:colOff>615950</xdr:colOff>
      <xdr:row>34</xdr:row>
      <xdr:rowOff>49784</xdr:rowOff>
    </xdr:to>
    <xdr:sp macro="" textlink="">
      <xdr:nvSpPr>
        <xdr:cNvPr id="330" name="円/楕円 329"/>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59961</xdr:rowOff>
    </xdr:from>
    <xdr:ext cx="736600" cy="259045"/>
    <xdr:sp macro="" textlink="">
      <xdr:nvSpPr>
        <xdr:cNvPr id="331" name="テキスト ボックス 330"/>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119634</xdr:rowOff>
    </xdr:from>
    <xdr:to>
      <xdr:col>21</xdr:col>
      <xdr:colOff>412750</xdr:colOff>
      <xdr:row>34</xdr:row>
      <xdr:rowOff>49784</xdr:rowOff>
    </xdr:to>
    <xdr:sp macro="" textlink="">
      <xdr:nvSpPr>
        <xdr:cNvPr id="332" name="円/楕円 331"/>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59961</xdr:rowOff>
    </xdr:from>
    <xdr:ext cx="762000" cy="259045"/>
    <xdr:sp macro="" textlink="">
      <xdr:nvSpPr>
        <xdr:cNvPr id="333" name="テキスト ボックス 332"/>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124206</xdr:rowOff>
    </xdr:from>
    <xdr:to>
      <xdr:col>20</xdr:col>
      <xdr:colOff>209550</xdr:colOff>
      <xdr:row>34</xdr:row>
      <xdr:rowOff>54356</xdr:rowOff>
    </xdr:to>
    <xdr:sp macro="" textlink="">
      <xdr:nvSpPr>
        <xdr:cNvPr id="334" name="円/楕円 333"/>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64533</xdr:rowOff>
    </xdr:from>
    <xdr:ext cx="762000" cy="259045"/>
    <xdr:sp macro="" textlink="">
      <xdr:nvSpPr>
        <xdr:cNvPr id="335" name="テキスト ボックス 334"/>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119634</xdr:rowOff>
    </xdr:from>
    <xdr:to>
      <xdr:col>19</xdr:col>
      <xdr:colOff>6350</xdr:colOff>
      <xdr:row>34</xdr:row>
      <xdr:rowOff>49784</xdr:rowOff>
    </xdr:to>
    <xdr:sp macro="" textlink="">
      <xdr:nvSpPr>
        <xdr:cNvPr id="336" name="円/楕円 335"/>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59961</xdr:rowOff>
    </xdr:from>
    <xdr:ext cx="762000" cy="259045"/>
    <xdr:sp macro="" textlink="">
      <xdr:nvSpPr>
        <xdr:cNvPr id="337" name="テキスト ボックス 336"/>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は面積が広く急峻な地形であり、投資的経費を多く必要としてきた。また、近年は北陸新幹線関連事業等の普通建設事業費が高額で推移してきた背景から類似団体内平均値を恒常的に上回る公債費となっている。今後は事業の選択と集中により、地方債新規発行を抑制し、公債費の削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39370</xdr:rowOff>
    </xdr:from>
    <xdr:to>
      <xdr:col>7</xdr:col>
      <xdr:colOff>15875</xdr:colOff>
      <xdr:row>79</xdr:row>
      <xdr:rowOff>46989</xdr:rowOff>
    </xdr:to>
    <xdr:cxnSp macro="">
      <xdr:nvCxnSpPr>
        <xdr:cNvPr id="370" name="直線コネクタ 369"/>
        <xdr:cNvCxnSpPr/>
      </xdr:nvCxnSpPr>
      <xdr:spPr>
        <a:xfrm flipV="1">
          <a:off x="3987800" y="13583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46989</xdr:rowOff>
    </xdr:to>
    <xdr:cxnSp macro="">
      <xdr:nvCxnSpPr>
        <xdr:cNvPr id="373" name="直線コネクタ 372"/>
        <xdr:cNvCxnSpPr/>
      </xdr:nvCxnSpPr>
      <xdr:spPr>
        <a:xfrm>
          <a:off x="3098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16511</xdr:rowOff>
    </xdr:from>
    <xdr:to>
      <xdr:col>4</xdr:col>
      <xdr:colOff>346075</xdr:colOff>
      <xdr:row>79</xdr:row>
      <xdr:rowOff>24130</xdr:rowOff>
    </xdr:to>
    <xdr:cxnSp macro="">
      <xdr:nvCxnSpPr>
        <xdr:cNvPr id="376" name="直線コネクタ 375"/>
        <xdr:cNvCxnSpPr/>
      </xdr:nvCxnSpPr>
      <xdr:spPr>
        <a:xfrm>
          <a:off x="2209800" y="13561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16511</xdr:rowOff>
    </xdr:to>
    <xdr:cxnSp macro="">
      <xdr:nvCxnSpPr>
        <xdr:cNvPr id="379" name="直線コネクタ 378"/>
        <xdr:cNvCxnSpPr/>
      </xdr:nvCxnSpPr>
      <xdr:spPr>
        <a:xfrm>
          <a:off x="1320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160020</xdr:rowOff>
    </xdr:from>
    <xdr:to>
      <xdr:col>7</xdr:col>
      <xdr:colOff>66675</xdr:colOff>
      <xdr:row>79</xdr:row>
      <xdr:rowOff>90170</xdr:rowOff>
    </xdr:to>
    <xdr:sp macro="" textlink="">
      <xdr:nvSpPr>
        <xdr:cNvPr id="389" name="円/楕円 388"/>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132097</xdr:rowOff>
    </xdr:from>
    <xdr:ext cx="762000" cy="259045"/>
    <xdr:sp macro="" textlink="">
      <xdr:nvSpPr>
        <xdr:cNvPr id="390" name="公債費該当値テキスト"/>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1" name="円/楕円 390"/>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2" name="テキスト ボックス 391"/>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93" name="円/楕円 392"/>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94" name="テキスト ボックス 393"/>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137161</xdr:rowOff>
    </xdr:from>
    <xdr:to>
      <xdr:col>3</xdr:col>
      <xdr:colOff>193675</xdr:colOff>
      <xdr:row>79</xdr:row>
      <xdr:rowOff>67311</xdr:rowOff>
    </xdr:to>
    <xdr:sp macro="" textlink="">
      <xdr:nvSpPr>
        <xdr:cNvPr id="395" name="円/楕円 394"/>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52088</xdr:rowOff>
    </xdr:from>
    <xdr:ext cx="762000" cy="259045"/>
    <xdr:sp macro="" textlink="">
      <xdr:nvSpPr>
        <xdr:cNvPr id="396" name="テキスト ボックス 395"/>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7" name="円/楕円 396"/>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98" name="テキスト ボックス 397"/>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類似団体内平均値を下回る支出となっているが、前年度より</a:t>
          </a:r>
          <a:r>
            <a:rPr kumimoji="1" lang="en-US" altLang="ja-JP" sz="1300">
              <a:latin typeface="ＭＳ Ｐゴシック"/>
            </a:rPr>
            <a:t>1.4</a:t>
          </a:r>
          <a:r>
            <a:rPr kumimoji="1" lang="ja-JP" altLang="en-US" sz="1300">
              <a:latin typeface="ＭＳ Ｐゴシック"/>
            </a:rPr>
            <a:t>ポイントの増加となった。平成</a:t>
          </a:r>
          <a:r>
            <a:rPr kumimoji="1" lang="en-US" altLang="ja-JP" sz="1300">
              <a:latin typeface="ＭＳ Ｐゴシック"/>
            </a:rPr>
            <a:t>27</a:t>
          </a:r>
          <a:r>
            <a:rPr kumimoji="1" lang="ja-JP" altLang="en-US" sz="1300">
              <a:latin typeface="ＭＳ Ｐゴシック"/>
            </a:rPr>
            <a:t>年度以降、合併算定替の終了により普通交付税が大幅に減少しているため、全ての支出について見直しを行い、経常的支出の削減を図る。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119380</xdr:rowOff>
    </xdr:to>
    <xdr:cxnSp macro="">
      <xdr:nvCxnSpPr>
        <xdr:cNvPr id="431" name="直線コネクタ 430"/>
        <xdr:cNvCxnSpPr/>
      </xdr:nvCxnSpPr>
      <xdr:spPr>
        <a:xfrm>
          <a:off x="15671800" y="130962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66039</xdr:rowOff>
    </xdr:to>
    <xdr:cxnSp macro="">
      <xdr:nvCxnSpPr>
        <xdr:cNvPr id="434" name="直線コネクタ 433"/>
        <xdr:cNvCxnSpPr/>
      </xdr:nvCxnSpPr>
      <xdr:spPr>
        <a:xfrm>
          <a:off x="14782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66039</xdr:rowOff>
    </xdr:to>
    <xdr:cxnSp macro="">
      <xdr:nvCxnSpPr>
        <xdr:cNvPr id="437" name="直線コネクタ 436"/>
        <xdr:cNvCxnSpPr/>
      </xdr:nvCxnSpPr>
      <xdr:spPr>
        <a:xfrm flipV="1">
          <a:off x="13893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76</xdr:row>
      <xdr:rowOff>66039</xdr:rowOff>
    </xdr:to>
    <xdr:cxnSp macro="">
      <xdr:nvCxnSpPr>
        <xdr:cNvPr id="440" name="直線コネクタ 439"/>
        <xdr:cNvCxnSpPr/>
      </xdr:nvCxnSpPr>
      <xdr:spPr>
        <a:xfrm>
          <a:off x="13004800" y="13084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50" name="円/楕円 449"/>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51"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52" name="円/楕円 451"/>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53" name="テキスト ボックス 452"/>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4" name="円/楕円 453"/>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66057</xdr:rowOff>
    </xdr:from>
    <xdr:ext cx="762000" cy="259045"/>
    <xdr:sp macro="" textlink="">
      <xdr:nvSpPr>
        <xdr:cNvPr id="455" name="テキスト ボックス 454"/>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56" name="円/楕円 455"/>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57" name="テキスト ボックス 456"/>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8" name="円/楕円 457"/>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115587</xdr:rowOff>
    </xdr:from>
    <xdr:ext cx="762000" cy="259045"/>
    <xdr:sp macro="" textlink="">
      <xdr:nvSpPr>
        <xdr:cNvPr id="459" name="テキスト ボックス 458"/>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新潟県糸魚川市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27159</xdr:rowOff>
    </xdr:from>
    <xdr:to>
      <xdr:col>4</xdr:col>
      <xdr:colOff>1117600</xdr:colOff>
      <xdr:row>14</xdr:row>
      <xdr:rowOff>40037</xdr:rowOff>
    </xdr:to>
    <xdr:cxnSp macro="">
      <xdr:nvCxnSpPr>
        <xdr:cNvPr id="50" name="直線コネクタ 49"/>
        <xdr:cNvCxnSpPr/>
      </xdr:nvCxnSpPr>
      <xdr:spPr bwMode="auto">
        <a:xfrm flipV="1">
          <a:off x="5003800" y="2475084"/>
          <a:ext cx="6477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40037</xdr:rowOff>
    </xdr:from>
    <xdr:to>
      <xdr:col>4</xdr:col>
      <xdr:colOff>469900</xdr:colOff>
      <xdr:row>14</xdr:row>
      <xdr:rowOff>53143</xdr:rowOff>
    </xdr:to>
    <xdr:cxnSp macro="">
      <xdr:nvCxnSpPr>
        <xdr:cNvPr id="53" name="直線コネクタ 52"/>
        <xdr:cNvCxnSpPr/>
      </xdr:nvCxnSpPr>
      <xdr:spPr bwMode="auto">
        <a:xfrm flipV="1">
          <a:off x="4305300" y="2487962"/>
          <a:ext cx="698500" cy="1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53143</xdr:rowOff>
    </xdr:from>
    <xdr:to>
      <xdr:col>3</xdr:col>
      <xdr:colOff>904875</xdr:colOff>
      <xdr:row>14</xdr:row>
      <xdr:rowOff>57544</xdr:rowOff>
    </xdr:to>
    <xdr:cxnSp macro="">
      <xdr:nvCxnSpPr>
        <xdr:cNvPr id="56" name="直線コネクタ 55"/>
        <xdr:cNvCxnSpPr/>
      </xdr:nvCxnSpPr>
      <xdr:spPr bwMode="auto">
        <a:xfrm flipV="1">
          <a:off x="3606800" y="2501068"/>
          <a:ext cx="698500" cy="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57544</xdr:rowOff>
    </xdr:from>
    <xdr:to>
      <xdr:col>3</xdr:col>
      <xdr:colOff>206375</xdr:colOff>
      <xdr:row>14</xdr:row>
      <xdr:rowOff>75565</xdr:rowOff>
    </xdr:to>
    <xdr:cxnSp macro="">
      <xdr:nvCxnSpPr>
        <xdr:cNvPr id="59" name="直線コネクタ 58"/>
        <xdr:cNvCxnSpPr/>
      </xdr:nvCxnSpPr>
      <xdr:spPr bwMode="auto">
        <a:xfrm flipV="1">
          <a:off x="2908300" y="2505469"/>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147809</xdr:rowOff>
    </xdr:from>
    <xdr:to>
      <xdr:col>5</xdr:col>
      <xdr:colOff>34925</xdr:colOff>
      <xdr:row>14</xdr:row>
      <xdr:rowOff>77959</xdr:rowOff>
    </xdr:to>
    <xdr:sp macro="" textlink="">
      <xdr:nvSpPr>
        <xdr:cNvPr id="69" name="円/楕円 68"/>
        <xdr:cNvSpPr/>
      </xdr:nvSpPr>
      <xdr:spPr bwMode="auto">
        <a:xfrm>
          <a:off x="5600700" y="242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164336</xdr:rowOff>
    </xdr:from>
    <xdr:ext cx="762000" cy="259045"/>
    <xdr:sp macro="" textlink="">
      <xdr:nvSpPr>
        <xdr:cNvPr id="70" name="人口1人当たり決算額の推移該当値テキスト130"/>
        <xdr:cNvSpPr txBox="1"/>
      </xdr:nvSpPr>
      <xdr:spPr>
        <a:xfrm>
          <a:off x="5740400" y="22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96,741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160687</xdr:rowOff>
    </xdr:from>
    <xdr:to>
      <xdr:col>4</xdr:col>
      <xdr:colOff>520700</xdr:colOff>
      <xdr:row>14</xdr:row>
      <xdr:rowOff>90837</xdr:rowOff>
    </xdr:to>
    <xdr:sp macro="" textlink="">
      <xdr:nvSpPr>
        <xdr:cNvPr id="71" name="円/楕円 70"/>
        <xdr:cNvSpPr/>
      </xdr:nvSpPr>
      <xdr:spPr bwMode="auto">
        <a:xfrm>
          <a:off x="4953000" y="243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75614</xdr:rowOff>
    </xdr:from>
    <xdr:ext cx="736600" cy="259045"/>
    <xdr:sp macro="" textlink="">
      <xdr:nvSpPr>
        <xdr:cNvPr id="72" name="テキスト ボックス 71"/>
        <xdr:cNvSpPr txBox="1"/>
      </xdr:nvSpPr>
      <xdr:spPr>
        <a:xfrm>
          <a:off x="4622800" y="2523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2343</xdr:rowOff>
    </xdr:from>
    <xdr:to>
      <xdr:col>3</xdr:col>
      <xdr:colOff>955675</xdr:colOff>
      <xdr:row>14</xdr:row>
      <xdr:rowOff>103943</xdr:rowOff>
    </xdr:to>
    <xdr:sp macro="" textlink="">
      <xdr:nvSpPr>
        <xdr:cNvPr id="73" name="円/楕円 72"/>
        <xdr:cNvSpPr/>
      </xdr:nvSpPr>
      <xdr:spPr bwMode="auto">
        <a:xfrm>
          <a:off x="4254500" y="245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114120</xdr:rowOff>
    </xdr:from>
    <xdr:ext cx="762000" cy="259045"/>
    <xdr:sp macro="" textlink="">
      <xdr:nvSpPr>
        <xdr:cNvPr id="74" name="テキスト ボックス 73"/>
        <xdr:cNvSpPr txBox="1"/>
      </xdr:nvSpPr>
      <xdr:spPr>
        <a:xfrm>
          <a:off x="3924300" y="22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95,377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6744</xdr:rowOff>
    </xdr:from>
    <xdr:to>
      <xdr:col>3</xdr:col>
      <xdr:colOff>257175</xdr:colOff>
      <xdr:row>14</xdr:row>
      <xdr:rowOff>108344</xdr:rowOff>
    </xdr:to>
    <xdr:sp macro="" textlink="">
      <xdr:nvSpPr>
        <xdr:cNvPr id="75" name="円/楕円 74"/>
        <xdr:cNvSpPr/>
      </xdr:nvSpPr>
      <xdr:spPr bwMode="auto">
        <a:xfrm>
          <a:off x="3556000" y="245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93121</xdr:rowOff>
    </xdr:from>
    <xdr:ext cx="762000" cy="259045"/>
    <xdr:sp macro="" textlink="">
      <xdr:nvSpPr>
        <xdr:cNvPr id="76" name="テキスト ボックス 75"/>
        <xdr:cNvSpPr txBox="1"/>
      </xdr:nvSpPr>
      <xdr:spPr>
        <a:xfrm>
          <a:off x="3225800" y="254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95,146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24765</xdr:rowOff>
    </xdr:from>
    <xdr:to>
      <xdr:col>2</xdr:col>
      <xdr:colOff>692150</xdr:colOff>
      <xdr:row>14</xdr:row>
      <xdr:rowOff>126365</xdr:rowOff>
    </xdr:to>
    <xdr:sp macro="" textlink="">
      <xdr:nvSpPr>
        <xdr:cNvPr id="77" name="円/楕円 76"/>
        <xdr:cNvSpPr/>
      </xdr:nvSpPr>
      <xdr:spPr bwMode="auto">
        <a:xfrm>
          <a:off x="2857500" y="247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111142</xdr:rowOff>
    </xdr:from>
    <xdr:ext cx="762000" cy="259045"/>
    <xdr:sp macro="" textlink="">
      <xdr:nvSpPr>
        <xdr:cNvPr id="78" name="テキスト ボックス 77"/>
        <xdr:cNvSpPr txBox="1"/>
      </xdr:nvSpPr>
      <xdr:spPr>
        <a:xfrm>
          <a:off x="25273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116942</xdr:rowOff>
    </xdr:from>
    <xdr:to>
      <xdr:col>4</xdr:col>
      <xdr:colOff>1117600</xdr:colOff>
      <xdr:row>34</xdr:row>
      <xdr:rowOff>194796</xdr:rowOff>
    </xdr:to>
    <xdr:cxnSp macro="">
      <xdr:nvCxnSpPr>
        <xdr:cNvPr id="114" name="直線コネクタ 113"/>
        <xdr:cNvCxnSpPr/>
      </xdr:nvCxnSpPr>
      <xdr:spPr bwMode="auto">
        <a:xfrm>
          <a:off x="5003800" y="6384392"/>
          <a:ext cx="647700" cy="7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104597</xdr:rowOff>
    </xdr:from>
    <xdr:to>
      <xdr:col>4</xdr:col>
      <xdr:colOff>469900</xdr:colOff>
      <xdr:row>34</xdr:row>
      <xdr:rowOff>116942</xdr:rowOff>
    </xdr:to>
    <xdr:cxnSp macro="">
      <xdr:nvCxnSpPr>
        <xdr:cNvPr id="117" name="直線コネクタ 116"/>
        <xdr:cNvCxnSpPr/>
      </xdr:nvCxnSpPr>
      <xdr:spPr bwMode="auto">
        <a:xfrm>
          <a:off x="4305300" y="6372047"/>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91534</xdr:rowOff>
    </xdr:from>
    <xdr:to>
      <xdr:col>3</xdr:col>
      <xdr:colOff>904875</xdr:colOff>
      <xdr:row>34</xdr:row>
      <xdr:rowOff>104597</xdr:rowOff>
    </xdr:to>
    <xdr:cxnSp macro="">
      <xdr:nvCxnSpPr>
        <xdr:cNvPr id="120" name="直線コネクタ 119"/>
        <xdr:cNvCxnSpPr/>
      </xdr:nvCxnSpPr>
      <xdr:spPr bwMode="auto">
        <a:xfrm>
          <a:off x="3606800" y="6358984"/>
          <a:ext cx="698500" cy="1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33666</xdr:rowOff>
    </xdr:from>
    <xdr:to>
      <xdr:col>3</xdr:col>
      <xdr:colOff>206375</xdr:colOff>
      <xdr:row>34</xdr:row>
      <xdr:rowOff>91534</xdr:rowOff>
    </xdr:to>
    <xdr:cxnSp macro="">
      <xdr:nvCxnSpPr>
        <xdr:cNvPr id="123" name="直線コネクタ 122"/>
        <xdr:cNvCxnSpPr/>
      </xdr:nvCxnSpPr>
      <xdr:spPr bwMode="auto">
        <a:xfrm>
          <a:off x="2908300" y="6301116"/>
          <a:ext cx="698500" cy="5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143996</xdr:rowOff>
    </xdr:from>
    <xdr:to>
      <xdr:col>5</xdr:col>
      <xdr:colOff>34925</xdr:colOff>
      <xdr:row>34</xdr:row>
      <xdr:rowOff>245596</xdr:rowOff>
    </xdr:to>
    <xdr:sp macro="" textlink="">
      <xdr:nvSpPr>
        <xdr:cNvPr id="133" name="円/楕円 132"/>
        <xdr:cNvSpPr/>
      </xdr:nvSpPr>
      <xdr:spPr bwMode="auto">
        <a:xfrm>
          <a:off x="5600700" y="641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331973</xdr:rowOff>
    </xdr:from>
    <xdr:ext cx="762000" cy="259045"/>
    <xdr:sp macro="" textlink="">
      <xdr:nvSpPr>
        <xdr:cNvPr id="134" name="人口1人当たり決算額の推移該当値テキスト445"/>
        <xdr:cNvSpPr txBox="1"/>
      </xdr:nvSpPr>
      <xdr:spPr>
        <a:xfrm>
          <a:off x="5740400" y="625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35,174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66142</xdr:rowOff>
    </xdr:from>
    <xdr:to>
      <xdr:col>4</xdr:col>
      <xdr:colOff>520700</xdr:colOff>
      <xdr:row>34</xdr:row>
      <xdr:rowOff>167742</xdr:rowOff>
    </xdr:to>
    <xdr:sp macro="" textlink="">
      <xdr:nvSpPr>
        <xdr:cNvPr id="135" name="円/楕円 134"/>
        <xdr:cNvSpPr/>
      </xdr:nvSpPr>
      <xdr:spPr bwMode="auto">
        <a:xfrm>
          <a:off x="4953000" y="633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177919</xdr:rowOff>
    </xdr:from>
    <xdr:ext cx="736600" cy="259045"/>
    <xdr:sp macro="" textlink="">
      <xdr:nvSpPr>
        <xdr:cNvPr id="136" name="テキスト ボックス 135"/>
        <xdr:cNvSpPr txBox="1"/>
      </xdr:nvSpPr>
      <xdr:spPr>
        <a:xfrm>
          <a:off x="4622800" y="6102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53797</xdr:rowOff>
    </xdr:from>
    <xdr:to>
      <xdr:col>3</xdr:col>
      <xdr:colOff>955675</xdr:colOff>
      <xdr:row>34</xdr:row>
      <xdr:rowOff>155397</xdr:rowOff>
    </xdr:to>
    <xdr:sp macro="" textlink="">
      <xdr:nvSpPr>
        <xdr:cNvPr id="137" name="円/楕円 136"/>
        <xdr:cNvSpPr/>
      </xdr:nvSpPr>
      <xdr:spPr bwMode="auto">
        <a:xfrm>
          <a:off x="42545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165574</xdr:rowOff>
    </xdr:from>
    <xdr:ext cx="762000" cy="259045"/>
    <xdr:sp macro="" textlink="">
      <xdr:nvSpPr>
        <xdr:cNvPr id="138" name="テキスト ボックス 137"/>
        <xdr:cNvSpPr txBox="1"/>
      </xdr:nvSpPr>
      <xdr:spPr>
        <a:xfrm>
          <a:off x="3924300" y="609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40734</xdr:rowOff>
    </xdr:from>
    <xdr:to>
      <xdr:col>3</xdr:col>
      <xdr:colOff>257175</xdr:colOff>
      <xdr:row>34</xdr:row>
      <xdr:rowOff>142334</xdr:rowOff>
    </xdr:to>
    <xdr:sp macro="" textlink="">
      <xdr:nvSpPr>
        <xdr:cNvPr id="139" name="円/楕円 138"/>
        <xdr:cNvSpPr/>
      </xdr:nvSpPr>
      <xdr:spPr bwMode="auto">
        <a:xfrm>
          <a:off x="3556000" y="6308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152511</xdr:rowOff>
    </xdr:from>
    <xdr:ext cx="762000" cy="259045"/>
    <xdr:sp macro="" textlink="">
      <xdr:nvSpPr>
        <xdr:cNvPr id="140" name="テキスト ボックス 139"/>
        <xdr:cNvSpPr txBox="1"/>
      </xdr:nvSpPr>
      <xdr:spPr>
        <a:xfrm>
          <a:off x="3225800" y="607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325766</xdr:rowOff>
    </xdr:from>
    <xdr:to>
      <xdr:col>2</xdr:col>
      <xdr:colOff>692150</xdr:colOff>
      <xdr:row>34</xdr:row>
      <xdr:rowOff>84466</xdr:rowOff>
    </xdr:to>
    <xdr:sp macro="" textlink="">
      <xdr:nvSpPr>
        <xdr:cNvPr id="141" name="円/楕円 140"/>
        <xdr:cNvSpPr/>
      </xdr:nvSpPr>
      <xdr:spPr bwMode="auto">
        <a:xfrm>
          <a:off x="2857500" y="625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94643</xdr:rowOff>
    </xdr:from>
    <xdr:ext cx="762000" cy="259045"/>
    <xdr:sp macro="" textlink="">
      <xdr:nvSpPr>
        <xdr:cNvPr id="142" name="テキスト ボックス 141"/>
        <xdr:cNvSpPr txBox="1"/>
      </xdr:nvSpPr>
      <xdr:spPr>
        <a:xfrm>
          <a:off x="2527300" y="601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45,080
44,768
746.24
30,348,779
28,454,462
1,771,861
16,597,127
41,595,901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142634</xdr:rowOff>
    </xdr:from>
    <xdr:to>
      <xdr:col>6</xdr:col>
      <xdr:colOff>511175</xdr:colOff>
      <xdr:row>34</xdr:row>
      <xdr:rowOff>75463</xdr:rowOff>
    </xdr:to>
    <xdr:cxnSp macro="">
      <xdr:nvCxnSpPr>
        <xdr:cNvPr id="61" name="直線コネクタ 60"/>
        <xdr:cNvCxnSpPr/>
      </xdr:nvCxnSpPr>
      <xdr:spPr>
        <a:xfrm flipV="1">
          <a:off x="3797300" y="5800484"/>
          <a:ext cx="8382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51460</xdr:rowOff>
    </xdr:from>
    <xdr:to>
      <xdr:col>5</xdr:col>
      <xdr:colOff>358775</xdr:colOff>
      <xdr:row>34</xdr:row>
      <xdr:rowOff>75463</xdr:rowOff>
    </xdr:to>
    <xdr:cxnSp macro="">
      <xdr:nvCxnSpPr>
        <xdr:cNvPr id="64" name="直線コネクタ 63"/>
        <xdr:cNvCxnSpPr/>
      </xdr:nvCxnSpPr>
      <xdr:spPr>
        <a:xfrm>
          <a:off x="2908300" y="588076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51460</xdr:rowOff>
    </xdr:from>
    <xdr:to>
      <xdr:col>4</xdr:col>
      <xdr:colOff>155575</xdr:colOff>
      <xdr:row>34</xdr:row>
      <xdr:rowOff>91332</xdr:rowOff>
    </xdr:to>
    <xdr:cxnSp macro="">
      <xdr:nvCxnSpPr>
        <xdr:cNvPr id="67" name="直線コネクタ 66"/>
        <xdr:cNvCxnSpPr/>
      </xdr:nvCxnSpPr>
      <xdr:spPr>
        <a:xfrm flipV="1">
          <a:off x="2019300" y="5880760"/>
          <a:ext cx="8890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5798</xdr:rowOff>
    </xdr:from>
    <xdr:to>
      <xdr:col>2</xdr:col>
      <xdr:colOff>638175</xdr:colOff>
      <xdr:row>34</xdr:row>
      <xdr:rowOff>91332</xdr:rowOff>
    </xdr:to>
    <xdr:cxnSp macro="">
      <xdr:nvCxnSpPr>
        <xdr:cNvPr id="70" name="直線コネクタ 69"/>
        <xdr:cNvCxnSpPr/>
      </xdr:nvCxnSpPr>
      <xdr:spPr>
        <a:xfrm>
          <a:off x="1130300" y="5835098"/>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91834</xdr:rowOff>
    </xdr:from>
    <xdr:to>
      <xdr:col>6</xdr:col>
      <xdr:colOff>561975</xdr:colOff>
      <xdr:row>34</xdr:row>
      <xdr:rowOff>21984</xdr:rowOff>
    </xdr:to>
    <xdr:sp macro="" textlink="">
      <xdr:nvSpPr>
        <xdr:cNvPr id="80" name="円/楕円 79"/>
        <xdr:cNvSpPr/>
      </xdr:nvSpPr>
      <xdr:spPr>
        <a:xfrm>
          <a:off x="4584700" y="57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114711</xdr:rowOff>
    </xdr:from>
    <xdr:ext cx="534377" cy="259045"/>
    <xdr:sp macro="" textlink="">
      <xdr:nvSpPr>
        <xdr:cNvPr id="81" name="人件費該当値テキスト"/>
        <xdr:cNvSpPr txBox="1"/>
      </xdr:nvSpPr>
      <xdr:spPr>
        <a:xfrm>
          <a:off x="4686300" y="56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24663</xdr:rowOff>
    </xdr:from>
    <xdr:to>
      <xdr:col>5</xdr:col>
      <xdr:colOff>409575</xdr:colOff>
      <xdr:row>34</xdr:row>
      <xdr:rowOff>126263</xdr:rowOff>
    </xdr:to>
    <xdr:sp macro="" textlink="">
      <xdr:nvSpPr>
        <xdr:cNvPr id="82" name="円/楕円 81"/>
        <xdr:cNvSpPr/>
      </xdr:nvSpPr>
      <xdr:spPr>
        <a:xfrm>
          <a:off x="3746500" y="58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117390</xdr:rowOff>
    </xdr:from>
    <xdr:ext cx="534377" cy="259045"/>
    <xdr:sp macro="" textlink="">
      <xdr:nvSpPr>
        <xdr:cNvPr id="83" name="テキスト ボックス 82"/>
        <xdr:cNvSpPr txBox="1"/>
      </xdr:nvSpPr>
      <xdr:spPr>
        <a:xfrm>
          <a:off x="3530111" y="59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660</xdr:rowOff>
    </xdr:from>
    <xdr:to>
      <xdr:col>4</xdr:col>
      <xdr:colOff>206375</xdr:colOff>
      <xdr:row>34</xdr:row>
      <xdr:rowOff>102260</xdr:rowOff>
    </xdr:to>
    <xdr:sp macro="" textlink="">
      <xdr:nvSpPr>
        <xdr:cNvPr id="84" name="円/楕円 83"/>
        <xdr:cNvSpPr/>
      </xdr:nvSpPr>
      <xdr:spPr>
        <a:xfrm>
          <a:off x="2857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118787</xdr:rowOff>
    </xdr:from>
    <xdr:ext cx="534377" cy="259045"/>
    <xdr:sp macro="" textlink="">
      <xdr:nvSpPr>
        <xdr:cNvPr id="85" name="テキスト ボックス 84"/>
        <xdr:cNvSpPr txBox="1"/>
      </xdr:nvSpPr>
      <xdr:spPr>
        <a:xfrm>
          <a:off x="2641111" y="56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40532</xdr:rowOff>
    </xdr:from>
    <xdr:to>
      <xdr:col>3</xdr:col>
      <xdr:colOff>3175</xdr:colOff>
      <xdr:row>34</xdr:row>
      <xdr:rowOff>142132</xdr:rowOff>
    </xdr:to>
    <xdr:sp macro="" textlink="">
      <xdr:nvSpPr>
        <xdr:cNvPr id="86" name="円/楕円 85"/>
        <xdr:cNvSpPr/>
      </xdr:nvSpPr>
      <xdr:spPr>
        <a:xfrm>
          <a:off x="1968500" y="58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133259</xdr:rowOff>
    </xdr:from>
    <xdr:ext cx="534377" cy="259045"/>
    <xdr:sp macro="" textlink="">
      <xdr:nvSpPr>
        <xdr:cNvPr id="87" name="テキスト ボックス 86"/>
        <xdr:cNvSpPr txBox="1"/>
      </xdr:nvSpPr>
      <xdr:spPr>
        <a:xfrm>
          <a:off x="1752111" y="5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126448</xdr:rowOff>
    </xdr:from>
    <xdr:to>
      <xdr:col>1</xdr:col>
      <xdr:colOff>485775</xdr:colOff>
      <xdr:row>34</xdr:row>
      <xdr:rowOff>56598</xdr:rowOff>
    </xdr:to>
    <xdr:sp macro="" textlink="">
      <xdr:nvSpPr>
        <xdr:cNvPr id="88" name="円/楕円 87"/>
        <xdr:cNvSpPr/>
      </xdr:nvSpPr>
      <xdr:spPr>
        <a:xfrm>
          <a:off x="1079500" y="57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73125</xdr:rowOff>
    </xdr:from>
    <xdr:ext cx="534377" cy="259045"/>
    <xdr:sp macro="" textlink="">
      <xdr:nvSpPr>
        <xdr:cNvPr id="89" name="テキスト ボックス 88"/>
        <xdr:cNvSpPr txBox="1"/>
      </xdr:nvSpPr>
      <xdr:spPr>
        <a:xfrm>
          <a:off x="863111" y="55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27305</xdr:rowOff>
    </xdr:from>
    <xdr:to>
      <xdr:col>6</xdr:col>
      <xdr:colOff>511175</xdr:colOff>
      <xdr:row>57</xdr:row>
      <xdr:rowOff>46420</xdr:rowOff>
    </xdr:to>
    <xdr:cxnSp macro="">
      <xdr:nvCxnSpPr>
        <xdr:cNvPr id="118" name="直線コネクタ 117"/>
        <xdr:cNvCxnSpPr/>
      </xdr:nvCxnSpPr>
      <xdr:spPr>
        <a:xfrm flipV="1">
          <a:off x="3797300" y="9799955"/>
          <a:ext cx="8382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46420</xdr:rowOff>
    </xdr:from>
    <xdr:to>
      <xdr:col>5</xdr:col>
      <xdr:colOff>358775</xdr:colOff>
      <xdr:row>57</xdr:row>
      <xdr:rowOff>56756</xdr:rowOff>
    </xdr:to>
    <xdr:cxnSp macro="">
      <xdr:nvCxnSpPr>
        <xdr:cNvPr id="121" name="直線コネクタ 120"/>
        <xdr:cNvCxnSpPr/>
      </xdr:nvCxnSpPr>
      <xdr:spPr>
        <a:xfrm flipV="1">
          <a:off x="2908300" y="9819070"/>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56756</xdr:rowOff>
    </xdr:from>
    <xdr:to>
      <xdr:col>4</xdr:col>
      <xdr:colOff>155575</xdr:colOff>
      <xdr:row>57</xdr:row>
      <xdr:rowOff>65462</xdr:rowOff>
    </xdr:to>
    <xdr:cxnSp macro="">
      <xdr:nvCxnSpPr>
        <xdr:cNvPr id="124" name="直線コネクタ 123"/>
        <xdr:cNvCxnSpPr/>
      </xdr:nvCxnSpPr>
      <xdr:spPr>
        <a:xfrm flipV="1">
          <a:off x="2019300" y="9829406"/>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65462</xdr:rowOff>
    </xdr:from>
    <xdr:to>
      <xdr:col>2</xdr:col>
      <xdr:colOff>638175</xdr:colOff>
      <xdr:row>57</xdr:row>
      <xdr:rowOff>68678</xdr:rowOff>
    </xdr:to>
    <xdr:cxnSp macro="">
      <xdr:nvCxnSpPr>
        <xdr:cNvPr id="127" name="直線コネクタ 126"/>
        <xdr:cNvCxnSpPr/>
      </xdr:nvCxnSpPr>
      <xdr:spPr>
        <a:xfrm flipV="1">
          <a:off x="1130300" y="9838112"/>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147955</xdr:rowOff>
    </xdr:from>
    <xdr:to>
      <xdr:col>6</xdr:col>
      <xdr:colOff>561975</xdr:colOff>
      <xdr:row>57</xdr:row>
      <xdr:rowOff>78105</xdr:rowOff>
    </xdr:to>
    <xdr:sp macro="" textlink="">
      <xdr:nvSpPr>
        <xdr:cNvPr id="137" name="円/楕円 136"/>
        <xdr:cNvSpPr/>
      </xdr:nvSpPr>
      <xdr:spPr>
        <a:xfrm>
          <a:off x="45847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170832</xdr:rowOff>
    </xdr:from>
    <xdr:ext cx="534377" cy="259045"/>
    <xdr:sp macro="" textlink="">
      <xdr:nvSpPr>
        <xdr:cNvPr id="138" name="物件費該当値テキスト"/>
        <xdr:cNvSpPr txBox="1"/>
      </xdr:nvSpPr>
      <xdr:spPr>
        <a:xfrm>
          <a:off x="4686300" y="96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167070</xdr:rowOff>
    </xdr:from>
    <xdr:to>
      <xdr:col>5</xdr:col>
      <xdr:colOff>409575</xdr:colOff>
      <xdr:row>57</xdr:row>
      <xdr:rowOff>97220</xdr:rowOff>
    </xdr:to>
    <xdr:sp macro="" textlink="">
      <xdr:nvSpPr>
        <xdr:cNvPr id="139" name="円/楕円 138"/>
        <xdr:cNvSpPr/>
      </xdr:nvSpPr>
      <xdr:spPr>
        <a:xfrm>
          <a:off x="3746500" y="97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113747</xdr:rowOff>
    </xdr:from>
    <xdr:ext cx="534377" cy="259045"/>
    <xdr:sp macro="" textlink="">
      <xdr:nvSpPr>
        <xdr:cNvPr id="140" name="テキスト ボックス 139"/>
        <xdr:cNvSpPr txBox="1"/>
      </xdr:nvSpPr>
      <xdr:spPr>
        <a:xfrm>
          <a:off x="3530111" y="95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5956</xdr:rowOff>
    </xdr:from>
    <xdr:to>
      <xdr:col>4</xdr:col>
      <xdr:colOff>206375</xdr:colOff>
      <xdr:row>57</xdr:row>
      <xdr:rowOff>107556</xdr:rowOff>
    </xdr:to>
    <xdr:sp macro="" textlink="">
      <xdr:nvSpPr>
        <xdr:cNvPr id="141" name="円/楕円 140"/>
        <xdr:cNvSpPr/>
      </xdr:nvSpPr>
      <xdr:spPr>
        <a:xfrm>
          <a:off x="2857500" y="97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124083</xdr:rowOff>
    </xdr:from>
    <xdr:ext cx="534377" cy="259045"/>
    <xdr:sp macro="" textlink="">
      <xdr:nvSpPr>
        <xdr:cNvPr id="142" name="テキスト ボックス 141"/>
        <xdr:cNvSpPr txBox="1"/>
      </xdr:nvSpPr>
      <xdr:spPr>
        <a:xfrm>
          <a:off x="2641111" y="95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14662</xdr:rowOff>
    </xdr:from>
    <xdr:to>
      <xdr:col>3</xdr:col>
      <xdr:colOff>3175</xdr:colOff>
      <xdr:row>57</xdr:row>
      <xdr:rowOff>116262</xdr:rowOff>
    </xdr:to>
    <xdr:sp macro="" textlink="">
      <xdr:nvSpPr>
        <xdr:cNvPr id="143" name="円/楕円 142"/>
        <xdr:cNvSpPr/>
      </xdr:nvSpPr>
      <xdr:spPr>
        <a:xfrm>
          <a:off x="1968500" y="97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132789</xdr:rowOff>
    </xdr:from>
    <xdr:ext cx="534377" cy="259045"/>
    <xdr:sp macro="" textlink="">
      <xdr:nvSpPr>
        <xdr:cNvPr id="144" name="テキスト ボックス 143"/>
        <xdr:cNvSpPr txBox="1"/>
      </xdr:nvSpPr>
      <xdr:spPr>
        <a:xfrm>
          <a:off x="1752111" y="9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17878</xdr:rowOff>
    </xdr:from>
    <xdr:to>
      <xdr:col>1</xdr:col>
      <xdr:colOff>485775</xdr:colOff>
      <xdr:row>57</xdr:row>
      <xdr:rowOff>119478</xdr:rowOff>
    </xdr:to>
    <xdr:sp macro="" textlink="">
      <xdr:nvSpPr>
        <xdr:cNvPr id="145" name="円/楕円 144"/>
        <xdr:cNvSpPr/>
      </xdr:nvSpPr>
      <xdr:spPr>
        <a:xfrm>
          <a:off x="1079500" y="979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136005</xdr:rowOff>
    </xdr:from>
    <xdr:ext cx="534377" cy="259045"/>
    <xdr:sp macro="" textlink="">
      <xdr:nvSpPr>
        <xdr:cNvPr id="146" name="テキスト ボックス 145"/>
        <xdr:cNvSpPr txBox="1"/>
      </xdr:nvSpPr>
      <xdr:spPr>
        <a:xfrm>
          <a:off x="863111" y="95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12461</xdr:rowOff>
    </xdr:from>
    <xdr:to>
      <xdr:col>6</xdr:col>
      <xdr:colOff>511175</xdr:colOff>
      <xdr:row>73</xdr:row>
      <xdr:rowOff>126578</xdr:rowOff>
    </xdr:to>
    <xdr:cxnSp macro="">
      <xdr:nvCxnSpPr>
        <xdr:cNvPr id="173" name="直線コネクタ 172"/>
        <xdr:cNvCxnSpPr/>
      </xdr:nvCxnSpPr>
      <xdr:spPr>
        <a:xfrm>
          <a:off x="3797300" y="12528311"/>
          <a:ext cx="8382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12461</xdr:rowOff>
    </xdr:from>
    <xdr:to>
      <xdr:col>5</xdr:col>
      <xdr:colOff>358775</xdr:colOff>
      <xdr:row>74</xdr:row>
      <xdr:rowOff>31390</xdr:rowOff>
    </xdr:to>
    <xdr:cxnSp macro="">
      <xdr:nvCxnSpPr>
        <xdr:cNvPr id="176" name="直線コネクタ 175"/>
        <xdr:cNvCxnSpPr/>
      </xdr:nvCxnSpPr>
      <xdr:spPr>
        <a:xfrm flipV="1">
          <a:off x="2908300" y="12528311"/>
          <a:ext cx="889000" cy="19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25126</xdr:rowOff>
    </xdr:from>
    <xdr:to>
      <xdr:col>4</xdr:col>
      <xdr:colOff>155575</xdr:colOff>
      <xdr:row>74</xdr:row>
      <xdr:rowOff>31390</xdr:rowOff>
    </xdr:to>
    <xdr:cxnSp macro="">
      <xdr:nvCxnSpPr>
        <xdr:cNvPr id="179" name="直線コネクタ 178"/>
        <xdr:cNvCxnSpPr/>
      </xdr:nvCxnSpPr>
      <xdr:spPr>
        <a:xfrm>
          <a:off x="2019300" y="12540976"/>
          <a:ext cx="889000" cy="17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102758</xdr:rowOff>
    </xdr:from>
    <xdr:to>
      <xdr:col>2</xdr:col>
      <xdr:colOff>638175</xdr:colOff>
      <xdr:row>73</xdr:row>
      <xdr:rowOff>25126</xdr:rowOff>
    </xdr:to>
    <xdr:cxnSp macro="">
      <xdr:nvCxnSpPr>
        <xdr:cNvPr id="182" name="直線コネクタ 181"/>
        <xdr:cNvCxnSpPr/>
      </xdr:nvCxnSpPr>
      <xdr:spPr>
        <a:xfrm>
          <a:off x="1130300" y="12275708"/>
          <a:ext cx="889000" cy="26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75778</xdr:rowOff>
    </xdr:from>
    <xdr:to>
      <xdr:col>6</xdr:col>
      <xdr:colOff>561975</xdr:colOff>
      <xdr:row>74</xdr:row>
      <xdr:rowOff>5928</xdr:rowOff>
    </xdr:to>
    <xdr:sp macro="" textlink="">
      <xdr:nvSpPr>
        <xdr:cNvPr id="192" name="円/楕円 191"/>
        <xdr:cNvSpPr/>
      </xdr:nvSpPr>
      <xdr:spPr>
        <a:xfrm>
          <a:off x="4584700" y="125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98655</xdr:rowOff>
    </xdr:from>
    <xdr:ext cx="534377" cy="259045"/>
    <xdr:sp macro="" textlink="">
      <xdr:nvSpPr>
        <xdr:cNvPr id="193" name="維持補修費該当値テキスト"/>
        <xdr:cNvSpPr txBox="1"/>
      </xdr:nvSpPr>
      <xdr:spPr>
        <a:xfrm>
          <a:off x="4686300" y="124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133111</xdr:rowOff>
    </xdr:from>
    <xdr:to>
      <xdr:col>5</xdr:col>
      <xdr:colOff>409575</xdr:colOff>
      <xdr:row>73</xdr:row>
      <xdr:rowOff>63261</xdr:rowOff>
    </xdr:to>
    <xdr:sp macro="" textlink="">
      <xdr:nvSpPr>
        <xdr:cNvPr id="194" name="円/楕円 193"/>
        <xdr:cNvSpPr/>
      </xdr:nvSpPr>
      <xdr:spPr>
        <a:xfrm>
          <a:off x="3746500" y="124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79788</xdr:rowOff>
    </xdr:from>
    <xdr:ext cx="534377" cy="259045"/>
    <xdr:sp macro="" textlink="">
      <xdr:nvSpPr>
        <xdr:cNvPr id="195" name="テキスト ボックス 194"/>
        <xdr:cNvSpPr txBox="1"/>
      </xdr:nvSpPr>
      <xdr:spPr>
        <a:xfrm>
          <a:off x="3530111" y="1225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152040</xdr:rowOff>
    </xdr:from>
    <xdr:to>
      <xdr:col>4</xdr:col>
      <xdr:colOff>206375</xdr:colOff>
      <xdr:row>74</xdr:row>
      <xdr:rowOff>82190</xdr:rowOff>
    </xdr:to>
    <xdr:sp macro="" textlink="">
      <xdr:nvSpPr>
        <xdr:cNvPr id="196" name="円/楕円 195"/>
        <xdr:cNvSpPr/>
      </xdr:nvSpPr>
      <xdr:spPr>
        <a:xfrm>
          <a:off x="2857500" y="126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98717</xdr:rowOff>
    </xdr:from>
    <xdr:ext cx="534377" cy="259045"/>
    <xdr:sp macro="" textlink="">
      <xdr:nvSpPr>
        <xdr:cNvPr id="197" name="テキスト ボックス 196"/>
        <xdr:cNvSpPr txBox="1"/>
      </xdr:nvSpPr>
      <xdr:spPr>
        <a:xfrm>
          <a:off x="2641111" y="124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17,369</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145776</xdr:rowOff>
    </xdr:from>
    <xdr:to>
      <xdr:col>3</xdr:col>
      <xdr:colOff>3175</xdr:colOff>
      <xdr:row>73</xdr:row>
      <xdr:rowOff>75926</xdr:rowOff>
    </xdr:to>
    <xdr:sp macro="" textlink="">
      <xdr:nvSpPr>
        <xdr:cNvPr id="198" name="円/楕円 197"/>
        <xdr:cNvSpPr/>
      </xdr:nvSpPr>
      <xdr:spPr>
        <a:xfrm>
          <a:off x="1968500" y="124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92453</xdr:rowOff>
    </xdr:from>
    <xdr:ext cx="534377" cy="259045"/>
    <xdr:sp macro="" textlink="">
      <xdr:nvSpPr>
        <xdr:cNvPr id="199" name="テキスト ボックス 198"/>
        <xdr:cNvSpPr txBox="1"/>
      </xdr:nvSpPr>
      <xdr:spPr>
        <a:xfrm>
          <a:off x="1752111" y="122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51958</xdr:rowOff>
    </xdr:from>
    <xdr:to>
      <xdr:col>1</xdr:col>
      <xdr:colOff>485775</xdr:colOff>
      <xdr:row>71</xdr:row>
      <xdr:rowOff>153558</xdr:rowOff>
    </xdr:to>
    <xdr:sp macro="" textlink="">
      <xdr:nvSpPr>
        <xdr:cNvPr id="200" name="円/楕円 199"/>
        <xdr:cNvSpPr/>
      </xdr:nvSpPr>
      <xdr:spPr>
        <a:xfrm>
          <a:off x="1079500" y="122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170085</xdr:rowOff>
    </xdr:from>
    <xdr:ext cx="534377" cy="259045"/>
    <xdr:sp macro="" textlink="">
      <xdr:nvSpPr>
        <xdr:cNvPr id="201" name="テキスト ボックス 200"/>
        <xdr:cNvSpPr txBox="1"/>
      </xdr:nvSpPr>
      <xdr:spPr>
        <a:xfrm>
          <a:off x="863111" y="120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154663</xdr:rowOff>
    </xdr:from>
    <xdr:to>
      <xdr:col>6</xdr:col>
      <xdr:colOff>511175</xdr:colOff>
      <xdr:row>98</xdr:row>
      <xdr:rowOff>17114</xdr:rowOff>
    </xdr:to>
    <xdr:cxnSp macro="">
      <xdr:nvCxnSpPr>
        <xdr:cNvPr id="235" name="直線コネクタ 234"/>
        <xdr:cNvCxnSpPr/>
      </xdr:nvCxnSpPr>
      <xdr:spPr>
        <a:xfrm flipV="1">
          <a:off x="3797300" y="16785313"/>
          <a:ext cx="8382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17114</xdr:rowOff>
    </xdr:from>
    <xdr:to>
      <xdr:col>5</xdr:col>
      <xdr:colOff>358775</xdr:colOff>
      <xdr:row>98</xdr:row>
      <xdr:rowOff>70653</xdr:rowOff>
    </xdr:to>
    <xdr:cxnSp macro="">
      <xdr:nvCxnSpPr>
        <xdr:cNvPr id="238" name="直線コネクタ 237"/>
        <xdr:cNvCxnSpPr/>
      </xdr:nvCxnSpPr>
      <xdr:spPr>
        <a:xfrm flipV="1">
          <a:off x="2908300" y="16819214"/>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67187</xdr:rowOff>
    </xdr:from>
    <xdr:to>
      <xdr:col>4</xdr:col>
      <xdr:colOff>155575</xdr:colOff>
      <xdr:row>98</xdr:row>
      <xdr:rowOff>70653</xdr:rowOff>
    </xdr:to>
    <xdr:cxnSp macro="">
      <xdr:nvCxnSpPr>
        <xdr:cNvPr id="241" name="直線コネクタ 240"/>
        <xdr:cNvCxnSpPr/>
      </xdr:nvCxnSpPr>
      <xdr:spPr>
        <a:xfrm>
          <a:off x="2019300" y="16869287"/>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67187</xdr:rowOff>
    </xdr:from>
    <xdr:to>
      <xdr:col>2</xdr:col>
      <xdr:colOff>638175</xdr:colOff>
      <xdr:row>98</xdr:row>
      <xdr:rowOff>78082</xdr:rowOff>
    </xdr:to>
    <xdr:cxnSp macro="">
      <xdr:nvCxnSpPr>
        <xdr:cNvPr id="244" name="直線コネクタ 243"/>
        <xdr:cNvCxnSpPr/>
      </xdr:nvCxnSpPr>
      <xdr:spPr>
        <a:xfrm flipV="1">
          <a:off x="1130300" y="16869287"/>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103863</xdr:rowOff>
    </xdr:from>
    <xdr:to>
      <xdr:col>6</xdr:col>
      <xdr:colOff>561975</xdr:colOff>
      <xdr:row>98</xdr:row>
      <xdr:rowOff>34013</xdr:rowOff>
    </xdr:to>
    <xdr:sp macro="" textlink="">
      <xdr:nvSpPr>
        <xdr:cNvPr id="254" name="円/楕円 253"/>
        <xdr:cNvSpPr/>
      </xdr:nvSpPr>
      <xdr:spPr>
        <a:xfrm>
          <a:off x="4584700" y="16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82290</xdr:rowOff>
    </xdr:from>
    <xdr:ext cx="534377" cy="259045"/>
    <xdr:sp macro="" textlink="">
      <xdr:nvSpPr>
        <xdr:cNvPr id="255" name="扶助費該当値テキスト"/>
        <xdr:cNvSpPr txBox="1"/>
      </xdr:nvSpPr>
      <xdr:spPr>
        <a:xfrm>
          <a:off x="4686300" y="167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137764</xdr:rowOff>
    </xdr:from>
    <xdr:to>
      <xdr:col>5</xdr:col>
      <xdr:colOff>409575</xdr:colOff>
      <xdr:row>98</xdr:row>
      <xdr:rowOff>67914</xdr:rowOff>
    </xdr:to>
    <xdr:sp macro="" textlink="">
      <xdr:nvSpPr>
        <xdr:cNvPr id="256" name="円/楕円 255"/>
        <xdr:cNvSpPr/>
      </xdr:nvSpPr>
      <xdr:spPr>
        <a:xfrm>
          <a:off x="3746500" y="1676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59041</xdr:rowOff>
    </xdr:from>
    <xdr:ext cx="534377" cy="259045"/>
    <xdr:sp macro="" textlink="">
      <xdr:nvSpPr>
        <xdr:cNvPr id="257" name="テキスト ボックス 256"/>
        <xdr:cNvSpPr txBox="1"/>
      </xdr:nvSpPr>
      <xdr:spPr>
        <a:xfrm>
          <a:off x="3530111" y="1686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19853</xdr:rowOff>
    </xdr:from>
    <xdr:to>
      <xdr:col>4</xdr:col>
      <xdr:colOff>206375</xdr:colOff>
      <xdr:row>98</xdr:row>
      <xdr:rowOff>121453</xdr:rowOff>
    </xdr:to>
    <xdr:sp macro="" textlink="">
      <xdr:nvSpPr>
        <xdr:cNvPr id="258" name="円/楕円 257"/>
        <xdr:cNvSpPr/>
      </xdr:nvSpPr>
      <xdr:spPr>
        <a:xfrm>
          <a:off x="2857500" y="168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112580</xdr:rowOff>
    </xdr:from>
    <xdr:ext cx="534377" cy="259045"/>
    <xdr:sp macro="" textlink="">
      <xdr:nvSpPr>
        <xdr:cNvPr id="259" name="テキスト ボックス 258"/>
        <xdr:cNvSpPr txBox="1"/>
      </xdr:nvSpPr>
      <xdr:spPr>
        <a:xfrm>
          <a:off x="2641111" y="169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16387</xdr:rowOff>
    </xdr:from>
    <xdr:to>
      <xdr:col>3</xdr:col>
      <xdr:colOff>3175</xdr:colOff>
      <xdr:row>98</xdr:row>
      <xdr:rowOff>117987</xdr:rowOff>
    </xdr:to>
    <xdr:sp macro="" textlink="">
      <xdr:nvSpPr>
        <xdr:cNvPr id="260" name="円/楕円 259"/>
        <xdr:cNvSpPr/>
      </xdr:nvSpPr>
      <xdr:spPr>
        <a:xfrm>
          <a:off x="1968500" y="168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109114</xdr:rowOff>
    </xdr:from>
    <xdr:ext cx="534377" cy="259045"/>
    <xdr:sp macro="" textlink="">
      <xdr:nvSpPr>
        <xdr:cNvPr id="261" name="テキスト ボックス 260"/>
        <xdr:cNvSpPr txBox="1"/>
      </xdr:nvSpPr>
      <xdr:spPr>
        <a:xfrm>
          <a:off x="1752111" y="169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27282</xdr:rowOff>
    </xdr:from>
    <xdr:to>
      <xdr:col>1</xdr:col>
      <xdr:colOff>485775</xdr:colOff>
      <xdr:row>98</xdr:row>
      <xdr:rowOff>128882</xdr:rowOff>
    </xdr:to>
    <xdr:sp macro="" textlink="">
      <xdr:nvSpPr>
        <xdr:cNvPr id="262" name="円/楕円 261"/>
        <xdr:cNvSpPr/>
      </xdr:nvSpPr>
      <xdr:spPr>
        <a:xfrm>
          <a:off x="1079500" y="168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120009</xdr:rowOff>
    </xdr:from>
    <xdr:ext cx="534377" cy="259045"/>
    <xdr:sp macro="" textlink="">
      <xdr:nvSpPr>
        <xdr:cNvPr id="263" name="テキスト ボックス 262"/>
        <xdr:cNvSpPr txBox="1"/>
      </xdr:nvSpPr>
      <xdr:spPr>
        <a:xfrm>
          <a:off x="863111" y="16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90877</xdr:rowOff>
    </xdr:from>
    <xdr:to>
      <xdr:col>15</xdr:col>
      <xdr:colOff>180975</xdr:colOff>
      <xdr:row>37</xdr:row>
      <xdr:rowOff>118701</xdr:rowOff>
    </xdr:to>
    <xdr:cxnSp macro="">
      <xdr:nvCxnSpPr>
        <xdr:cNvPr id="294" name="直線コネクタ 293"/>
        <xdr:cNvCxnSpPr/>
      </xdr:nvCxnSpPr>
      <xdr:spPr>
        <a:xfrm flipV="1">
          <a:off x="9639300" y="6434527"/>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118701</xdr:rowOff>
    </xdr:from>
    <xdr:to>
      <xdr:col>14</xdr:col>
      <xdr:colOff>28575</xdr:colOff>
      <xdr:row>37</xdr:row>
      <xdr:rowOff>145262</xdr:rowOff>
    </xdr:to>
    <xdr:cxnSp macro="">
      <xdr:nvCxnSpPr>
        <xdr:cNvPr id="297" name="直線コネクタ 296"/>
        <xdr:cNvCxnSpPr/>
      </xdr:nvCxnSpPr>
      <xdr:spPr>
        <a:xfrm flipV="1">
          <a:off x="8750300" y="6462351"/>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95645</xdr:rowOff>
    </xdr:from>
    <xdr:to>
      <xdr:col>12</xdr:col>
      <xdr:colOff>511175</xdr:colOff>
      <xdr:row>37</xdr:row>
      <xdr:rowOff>145262</xdr:rowOff>
    </xdr:to>
    <xdr:cxnSp macro="">
      <xdr:nvCxnSpPr>
        <xdr:cNvPr id="300" name="直線コネクタ 299"/>
        <xdr:cNvCxnSpPr/>
      </xdr:nvCxnSpPr>
      <xdr:spPr>
        <a:xfrm>
          <a:off x="7861300" y="6439295"/>
          <a:ext cx="8890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26793</xdr:rowOff>
    </xdr:from>
    <xdr:to>
      <xdr:col>11</xdr:col>
      <xdr:colOff>307975</xdr:colOff>
      <xdr:row>37</xdr:row>
      <xdr:rowOff>95645</xdr:rowOff>
    </xdr:to>
    <xdr:cxnSp macro="">
      <xdr:nvCxnSpPr>
        <xdr:cNvPr id="303" name="直線コネクタ 302"/>
        <xdr:cNvCxnSpPr/>
      </xdr:nvCxnSpPr>
      <xdr:spPr>
        <a:xfrm>
          <a:off x="6972300" y="6370443"/>
          <a:ext cx="88900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40077</xdr:rowOff>
    </xdr:from>
    <xdr:to>
      <xdr:col>15</xdr:col>
      <xdr:colOff>231775</xdr:colOff>
      <xdr:row>37</xdr:row>
      <xdr:rowOff>141677</xdr:rowOff>
    </xdr:to>
    <xdr:sp macro="" textlink="">
      <xdr:nvSpPr>
        <xdr:cNvPr id="313" name="円/楕円 312"/>
        <xdr:cNvSpPr/>
      </xdr:nvSpPr>
      <xdr:spPr>
        <a:xfrm>
          <a:off x="10426700" y="6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18504</xdr:rowOff>
    </xdr:from>
    <xdr:ext cx="534377" cy="259045"/>
    <xdr:sp macro="" textlink="">
      <xdr:nvSpPr>
        <xdr:cNvPr id="314" name="補助費等該当値テキスト"/>
        <xdr:cNvSpPr txBox="1"/>
      </xdr:nvSpPr>
      <xdr:spPr>
        <a:xfrm>
          <a:off x="10528300" y="63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67901</xdr:rowOff>
    </xdr:from>
    <xdr:to>
      <xdr:col>14</xdr:col>
      <xdr:colOff>79375</xdr:colOff>
      <xdr:row>37</xdr:row>
      <xdr:rowOff>169501</xdr:rowOff>
    </xdr:to>
    <xdr:sp macro="" textlink="">
      <xdr:nvSpPr>
        <xdr:cNvPr id="315" name="円/楕円 314"/>
        <xdr:cNvSpPr/>
      </xdr:nvSpPr>
      <xdr:spPr>
        <a:xfrm>
          <a:off x="9588500" y="6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160628</xdr:rowOff>
    </xdr:from>
    <xdr:ext cx="534377" cy="259045"/>
    <xdr:sp macro="" textlink="">
      <xdr:nvSpPr>
        <xdr:cNvPr id="316" name="テキスト ボックス 315"/>
        <xdr:cNvSpPr txBox="1"/>
      </xdr:nvSpPr>
      <xdr:spPr>
        <a:xfrm>
          <a:off x="9372111" y="65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94462</xdr:rowOff>
    </xdr:from>
    <xdr:to>
      <xdr:col>12</xdr:col>
      <xdr:colOff>561975</xdr:colOff>
      <xdr:row>38</xdr:row>
      <xdr:rowOff>24612</xdr:rowOff>
    </xdr:to>
    <xdr:sp macro="" textlink="">
      <xdr:nvSpPr>
        <xdr:cNvPr id="317" name="円/楕円 316"/>
        <xdr:cNvSpPr/>
      </xdr:nvSpPr>
      <xdr:spPr>
        <a:xfrm>
          <a:off x="8699500" y="6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15739</xdr:rowOff>
    </xdr:from>
    <xdr:ext cx="534377" cy="259045"/>
    <xdr:sp macro="" textlink="">
      <xdr:nvSpPr>
        <xdr:cNvPr id="318" name="テキスト ボックス 317"/>
        <xdr:cNvSpPr txBox="1"/>
      </xdr:nvSpPr>
      <xdr:spPr>
        <a:xfrm>
          <a:off x="8483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44845</xdr:rowOff>
    </xdr:from>
    <xdr:to>
      <xdr:col>11</xdr:col>
      <xdr:colOff>358775</xdr:colOff>
      <xdr:row>37</xdr:row>
      <xdr:rowOff>146445</xdr:rowOff>
    </xdr:to>
    <xdr:sp macro="" textlink="">
      <xdr:nvSpPr>
        <xdr:cNvPr id="319" name="円/楕円 318"/>
        <xdr:cNvSpPr/>
      </xdr:nvSpPr>
      <xdr:spPr>
        <a:xfrm>
          <a:off x="7810500" y="63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137572</xdr:rowOff>
    </xdr:from>
    <xdr:ext cx="534377" cy="259045"/>
    <xdr:sp macro="" textlink="">
      <xdr:nvSpPr>
        <xdr:cNvPr id="320" name="テキスト ボックス 319"/>
        <xdr:cNvSpPr txBox="1"/>
      </xdr:nvSpPr>
      <xdr:spPr>
        <a:xfrm>
          <a:off x="7594111" y="64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147443</xdr:rowOff>
    </xdr:from>
    <xdr:to>
      <xdr:col>10</xdr:col>
      <xdr:colOff>155575</xdr:colOff>
      <xdr:row>37</xdr:row>
      <xdr:rowOff>77593</xdr:rowOff>
    </xdr:to>
    <xdr:sp macro="" textlink="">
      <xdr:nvSpPr>
        <xdr:cNvPr id="321" name="円/楕円 320"/>
        <xdr:cNvSpPr/>
      </xdr:nvSpPr>
      <xdr:spPr>
        <a:xfrm>
          <a:off x="6921500" y="63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68720</xdr:rowOff>
    </xdr:from>
    <xdr:ext cx="534377" cy="259045"/>
    <xdr:sp macro="" textlink="">
      <xdr:nvSpPr>
        <xdr:cNvPr id="322" name="テキスト ボックス 321"/>
        <xdr:cNvSpPr txBox="1"/>
      </xdr:nvSpPr>
      <xdr:spPr>
        <a:xfrm>
          <a:off x="6705111" y="64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50156</xdr:rowOff>
    </xdr:from>
    <xdr:to>
      <xdr:col>15</xdr:col>
      <xdr:colOff>180975</xdr:colOff>
      <xdr:row>58</xdr:row>
      <xdr:rowOff>41532</xdr:rowOff>
    </xdr:to>
    <xdr:cxnSp macro="">
      <xdr:nvCxnSpPr>
        <xdr:cNvPr id="351" name="直線コネクタ 350"/>
        <xdr:cNvCxnSpPr/>
      </xdr:nvCxnSpPr>
      <xdr:spPr>
        <a:xfrm>
          <a:off x="9639300" y="9822806"/>
          <a:ext cx="838200" cy="1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26033</xdr:rowOff>
    </xdr:from>
    <xdr:to>
      <xdr:col>14</xdr:col>
      <xdr:colOff>28575</xdr:colOff>
      <xdr:row>57</xdr:row>
      <xdr:rowOff>50156</xdr:rowOff>
    </xdr:to>
    <xdr:cxnSp macro="">
      <xdr:nvCxnSpPr>
        <xdr:cNvPr id="354" name="直線コネクタ 353"/>
        <xdr:cNvCxnSpPr/>
      </xdr:nvCxnSpPr>
      <xdr:spPr>
        <a:xfrm>
          <a:off x="8750300" y="9798683"/>
          <a:ext cx="889000" cy="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26033</xdr:rowOff>
    </xdr:from>
    <xdr:to>
      <xdr:col>12</xdr:col>
      <xdr:colOff>511175</xdr:colOff>
      <xdr:row>57</xdr:row>
      <xdr:rowOff>85748</xdr:rowOff>
    </xdr:to>
    <xdr:cxnSp macro="">
      <xdr:nvCxnSpPr>
        <xdr:cNvPr id="357" name="直線コネクタ 356"/>
        <xdr:cNvCxnSpPr/>
      </xdr:nvCxnSpPr>
      <xdr:spPr>
        <a:xfrm flipV="1">
          <a:off x="7861300" y="9798683"/>
          <a:ext cx="889000" cy="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85748</xdr:rowOff>
    </xdr:from>
    <xdr:to>
      <xdr:col>11</xdr:col>
      <xdr:colOff>307975</xdr:colOff>
      <xdr:row>58</xdr:row>
      <xdr:rowOff>46972</xdr:rowOff>
    </xdr:to>
    <xdr:cxnSp macro="">
      <xdr:nvCxnSpPr>
        <xdr:cNvPr id="360" name="直線コネクタ 359"/>
        <xdr:cNvCxnSpPr/>
      </xdr:nvCxnSpPr>
      <xdr:spPr>
        <a:xfrm flipV="1">
          <a:off x="6972300" y="9858398"/>
          <a:ext cx="889000" cy="1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162182</xdr:rowOff>
    </xdr:from>
    <xdr:to>
      <xdr:col>15</xdr:col>
      <xdr:colOff>231775</xdr:colOff>
      <xdr:row>58</xdr:row>
      <xdr:rowOff>92332</xdr:rowOff>
    </xdr:to>
    <xdr:sp macro="" textlink="">
      <xdr:nvSpPr>
        <xdr:cNvPr id="370" name="円/楕円 369"/>
        <xdr:cNvSpPr/>
      </xdr:nvSpPr>
      <xdr:spPr>
        <a:xfrm>
          <a:off x="10426700" y="99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13609</xdr:rowOff>
    </xdr:from>
    <xdr:ext cx="534377" cy="259045"/>
    <xdr:sp macro="" textlink="">
      <xdr:nvSpPr>
        <xdr:cNvPr id="371" name="普通建設事業費該当値テキスト"/>
        <xdr:cNvSpPr txBox="1"/>
      </xdr:nvSpPr>
      <xdr:spPr>
        <a:xfrm>
          <a:off x="10528300" y="978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170806</xdr:rowOff>
    </xdr:from>
    <xdr:to>
      <xdr:col>14</xdr:col>
      <xdr:colOff>79375</xdr:colOff>
      <xdr:row>57</xdr:row>
      <xdr:rowOff>100956</xdr:rowOff>
    </xdr:to>
    <xdr:sp macro="" textlink="">
      <xdr:nvSpPr>
        <xdr:cNvPr id="372" name="円/楕円 371"/>
        <xdr:cNvSpPr/>
      </xdr:nvSpPr>
      <xdr:spPr>
        <a:xfrm>
          <a:off x="9588500" y="97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117483</xdr:rowOff>
    </xdr:from>
    <xdr:ext cx="599010" cy="259045"/>
    <xdr:sp macro="" textlink="">
      <xdr:nvSpPr>
        <xdr:cNvPr id="373" name="テキスト ボックス 372"/>
        <xdr:cNvSpPr txBox="1"/>
      </xdr:nvSpPr>
      <xdr:spPr>
        <a:xfrm>
          <a:off x="9339794" y="954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177,005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146683</xdr:rowOff>
    </xdr:from>
    <xdr:to>
      <xdr:col>12</xdr:col>
      <xdr:colOff>561975</xdr:colOff>
      <xdr:row>57</xdr:row>
      <xdr:rowOff>76833</xdr:rowOff>
    </xdr:to>
    <xdr:sp macro="" textlink="">
      <xdr:nvSpPr>
        <xdr:cNvPr id="374" name="円/楕円 373"/>
        <xdr:cNvSpPr/>
      </xdr:nvSpPr>
      <xdr:spPr>
        <a:xfrm>
          <a:off x="8699500" y="97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93360</xdr:rowOff>
    </xdr:from>
    <xdr:ext cx="599010" cy="259045"/>
    <xdr:sp macro="" textlink="">
      <xdr:nvSpPr>
        <xdr:cNvPr id="375" name="テキスト ボックス 374"/>
        <xdr:cNvSpPr txBox="1"/>
      </xdr:nvSpPr>
      <xdr:spPr>
        <a:xfrm>
          <a:off x="8450794" y="952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34948</xdr:rowOff>
    </xdr:from>
    <xdr:to>
      <xdr:col>11</xdr:col>
      <xdr:colOff>358775</xdr:colOff>
      <xdr:row>57</xdr:row>
      <xdr:rowOff>136548</xdr:rowOff>
    </xdr:to>
    <xdr:sp macro="" textlink="">
      <xdr:nvSpPr>
        <xdr:cNvPr id="376" name="円/楕円 375"/>
        <xdr:cNvSpPr/>
      </xdr:nvSpPr>
      <xdr:spPr>
        <a:xfrm>
          <a:off x="7810500" y="98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153075</xdr:rowOff>
    </xdr:from>
    <xdr:ext cx="599010" cy="259045"/>
    <xdr:sp macro="" textlink="">
      <xdr:nvSpPr>
        <xdr:cNvPr id="377" name="テキスト ボックス 376"/>
        <xdr:cNvSpPr txBox="1"/>
      </xdr:nvSpPr>
      <xdr:spPr>
        <a:xfrm>
          <a:off x="7561794" y="95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167622</xdr:rowOff>
    </xdr:from>
    <xdr:to>
      <xdr:col>10</xdr:col>
      <xdr:colOff>155575</xdr:colOff>
      <xdr:row>58</xdr:row>
      <xdr:rowOff>97772</xdr:rowOff>
    </xdr:to>
    <xdr:sp macro="" textlink="">
      <xdr:nvSpPr>
        <xdr:cNvPr id="378" name="円/楕円 377"/>
        <xdr:cNvSpPr/>
      </xdr:nvSpPr>
      <xdr:spPr>
        <a:xfrm>
          <a:off x="6921500" y="99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114299</xdr:rowOff>
    </xdr:from>
    <xdr:ext cx="534377" cy="259045"/>
    <xdr:sp macro="" textlink="">
      <xdr:nvSpPr>
        <xdr:cNvPr id="379" name="テキスト ボックス 378"/>
        <xdr:cNvSpPr txBox="1"/>
      </xdr:nvSpPr>
      <xdr:spPr>
        <a:xfrm>
          <a:off x="6705111" y="97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18641</xdr:rowOff>
    </xdr:from>
    <xdr:to>
      <xdr:col>15</xdr:col>
      <xdr:colOff>180975</xdr:colOff>
      <xdr:row>77</xdr:row>
      <xdr:rowOff>170357</xdr:rowOff>
    </xdr:to>
    <xdr:cxnSp macro="">
      <xdr:nvCxnSpPr>
        <xdr:cNvPr id="406" name="直線コネクタ 405"/>
        <xdr:cNvCxnSpPr/>
      </xdr:nvCxnSpPr>
      <xdr:spPr>
        <a:xfrm>
          <a:off x="9639300" y="13220291"/>
          <a:ext cx="838200" cy="1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119557</xdr:rowOff>
    </xdr:from>
    <xdr:to>
      <xdr:col>15</xdr:col>
      <xdr:colOff>231775</xdr:colOff>
      <xdr:row>78</xdr:row>
      <xdr:rowOff>49707</xdr:rowOff>
    </xdr:to>
    <xdr:sp macro="" textlink="">
      <xdr:nvSpPr>
        <xdr:cNvPr id="416" name="円/楕円 415"/>
        <xdr:cNvSpPr/>
      </xdr:nvSpPr>
      <xdr:spPr>
        <a:xfrm>
          <a:off x="10426700" y="13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142434</xdr:rowOff>
    </xdr:from>
    <xdr:ext cx="534377" cy="259045"/>
    <xdr:sp macro="" textlink="">
      <xdr:nvSpPr>
        <xdr:cNvPr id="417" name="普通建設事業費 （ うち新規整備　）該当値テキスト"/>
        <xdr:cNvSpPr txBox="1"/>
      </xdr:nvSpPr>
      <xdr:spPr>
        <a:xfrm>
          <a:off x="10528300" y="131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61,589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139291</xdr:rowOff>
    </xdr:from>
    <xdr:to>
      <xdr:col>14</xdr:col>
      <xdr:colOff>79375</xdr:colOff>
      <xdr:row>77</xdr:row>
      <xdr:rowOff>69441</xdr:rowOff>
    </xdr:to>
    <xdr:sp macro="" textlink="">
      <xdr:nvSpPr>
        <xdr:cNvPr id="418" name="円/楕円 417"/>
        <xdr:cNvSpPr/>
      </xdr:nvSpPr>
      <xdr:spPr>
        <a:xfrm>
          <a:off x="9588500" y="13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85967</xdr:rowOff>
    </xdr:from>
    <xdr:ext cx="599010" cy="259045"/>
    <xdr:sp macro="" textlink="">
      <xdr:nvSpPr>
        <xdr:cNvPr id="419" name="テキスト ボックス 418"/>
        <xdr:cNvSpPr txBox="1"/>
      </xdr:nvSpPr>
      <xdr:spPr>
        <a:xfrm>
          <a:off x="9339794" y="1294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130637</xdr:rowOff>
    </xdr:from>
    <xdr:to>
      <xdr:col>15</xdr:col>
      <xdr:colOff>180975</xdr:colOff>
      <xdr:row>97</xdr:row>
      <xdr:rowOff>110930</xdr:rowOff>
    </xdr:to>
    <xdr:cxnSp macro="">
      <xdr:nvCxnSpPr>
        <xdr:cNvPr id="450" name="直線コネクタ 449"/>
        <xdr:cNvCxnSpPr/>
      </xdr:nvCxnSpPr>
      <xdr:spPr>
        <a:xfrm>
          <a:off x="9639300" y="16418387"/>
          <a:ext cx="838200" cy="3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60130</xdr:rowOff>
    </xdr:from>
    <xdr:to>
      <xdr:col>15</xdr:col>
      <xdr:colOff>231775</xdr:colOff>
      <xdr:row>97</xdr:row>
      <xdr:rowOff>161730</xdr:rowOff>
    </xdr:to>
    <xdr:sp macro="" textlink="">
      <xdr:nvSpPr>
        <xdr:cNvPr id="460" name="円/楕円 459"/>
        <xdr:cNvSpPr/>
      </xdr:nvSpPr>
      <xdr:spPr>
        <a:xfrm>
          <a:off x="10426700" y="166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38557</xdr:rowOff>
    </xdr:from>
    <xdr:ext cx="534377" cy="259045"/>
    <xdr:sp macro="" textlink="">
      <xdr:nvSpPr>
        <xdr:cNvPr id="461" name="普通建設事業費 （ うち更新整備　）該当値テキスト"/>
        <xdr:cNvSpPr txBox="1"/>
      </xdr:nvSpPr>
      <xdr:spPr>
        <a:xfrm>
          <a:off x="10528300" y="166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79837</xdr:rowOff>
    </xdr:from>
    <xdr:to>
      <xdr:col>14</xdr:col>
      <xdr:colOff>79375</xdr:colOff>
      <xdr:row>96</xdr:row>
      <xdr:rowOff>9987</xdr:rowOff>
    </xdr:to>
    <xdr:sp macro="" textlink="">
      <xdr:nvSpPr>
        <xdr:cNvPr id="462" name="円/楕円 461"/>
        <xdr:cNvSpPr/>
      </xdr:nvSpPr>
      <xdr:spPr>
        <a:xfrm>
          <a:off x="9588500" y="163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26514</xdr:rowOff>
    </xdr:from>
    <xdr:ext cx="534377" cy="259045"/>
    <xdr:sp macro="" textlink="">
      <xdr:nvSpPr>
        <xdr:cNvPr id="463" name="テキスト ボックス 462"/>
        <xdr:cNvSpPr txBox="1"/>
      </xdr:nvSpPr>
      <xdr:spPr>
        <a:xfrm>
          <a:off x="9372111" y="161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152227</xdr:rowOff>
    </xdr:from>
    <xdr:to>
      <xdr:col>23</xdr:col>
      <xdr:colOff>517525</xdr:colOff>
      <xdr:row>37</xdr:row>
      <xdr:rowOff>170698</xdr:rowOff>
    </xdr:to>
    <xdr:cxnSp macro="">
      <xdr:nvCxnSpPr>
        <xdr:cNvPr id="488" name="直線コネクタ 487"/>
        <xdr:cNvCxnSpPr/>
      </xdr:nvCxnSpPr>
      <xdr:spPr>
        <a:xfrm>
          <a:off x="15481300" y="6495877"/>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152227</xdr:rowOff>
    </xdr:from>
    <xdr:to>
      <xdr:col>22</xdr:col>
      <xdr:colOff>365125</xdr:colOff>
      <xdr:row>37</xdr:row>
      <xdr:rowOff>157359</xdr:rowOff>
    </xdr:to>
    <xdr:cxnSp macro="">
      <xdr:nvCxnSpPr>
        <xdr:cNvPr id="491" name="直線コネクタ 490"/>
        <xdr:cNvCxnSpPr/>
      </xdr:nvCxnSpPr>
      <xdr:spPr>
        <a:xfrm flipV="1">
          <a:off x="14592300" y="6495877"/>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157359</xdr:rowOff>
    </xdr:from>
    <xdr:to>
      <xdr:col>21</xdr:col>
      <xdr:colOff>161925</xdr:colOff>
      <xdr:row>37</xdr:row>
      <xdr:rowOff>161263</xdr:rowOff>
    </xdr:to>
    <xdr:cxnSp macro="">
      <xdr:nvCxnSpPr>
        <xdr:cNvPr id="494" name="直線コネクタ 493"/>
        <xdr:cNvCxnSpPr/>
      </xdr:nvCxnSpPr>
      <xdr:spPr>
        <a:xfrm flipV="1">
          <a:off x="13703300" y="6501009"/>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161263</xdr:rowOff>
    </xdr:from>
    <xdr:to>
      <xdr:col>19</xdr:col>
      <xdr:colOff>644525</xdr:colOff>
      <xdr:row>38</xdr:row>
      <xdr:rowOff>7752</xdr:rowOff>
    </xdr:to>
    <xdr:cxnSp macro="">
      <xdr:nvCxnSpPr>
        <xdr:cNvPr id="497" name="直線コネクタ 496"/>
        <xdr:cNvCxnSpPr/>
      </xdr:nvCxnSpPr>
      <xdr:spPr>
        <a:xfrm flipV="1">
          <a:off x="12814300" y="6504913"/>
          <a:ext cx="8890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119898</xdr:rowOff>
    </xdr:from>
    <xdr:to>
      <xdr:col>23</xdr:col>
      <xdr:colOff>568325</xdr:colOff>
      <xdr:row>38</xdr:row>
      <xdr:rowOff>50048</xdr:rowOff>
    </xdr:to>
    <xdr:sp macro="" textlink="">
      <xdr:nvSpPr>
        <xdr:cNvPr id="507" name="円/楕円 506"/>
        <xdr:cNvSpPr/>
      </xdr:nvSpPr>
      <xdr:spPr>
        <a:xfrm>
          <a:off x="16268700" y="64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79275</xdr:rowOff>
    </xdr:from>
    <xdr:ext cx="469744" cy="259045"/>
    <xdr:sp macro="" textlink="">
      <xdr:nvSpPr>
        <xdr:cNvPr id="508" name="災害復旧事業費該当値テキスト"/>
        <xdr:cNvSpPr txBox="1"/>
      </xdr:nvSpPr>
      <xdr:spPr>
        <a:xfrm>
          <a:off x="16370300" y="625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101427</xdr:rowOff>
    </xdr:from>
    <xdr:to>
      <xdr:col>22</xdr:col>
      <xdr:colOff>415925</xdr:colOff>
      <xdr:row>38</xdr:row>
      <xdr:rowOff>31577</xdr:rowOff>
    </xdr:to>
    <xdr:sp macro="" textlink="">
      <xdr:nvSpPr>
        <xdr:cNvPr id="509" name="円/楕円 508"/>
        <xdr:cNvSpPr/>
      </xdr:nvSpPr>
      <xdr:spPr>
        <a:xfrm>
          <a:off x="15430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22704</xdr:rowOff>
    </xdr:from>
    <xdr:ext cx="469744" cy="259045"/>
    <xdr:sp macro="" textlink="">
      <xdr:nvSpPr>
        <xdr:cNvPr id="510" name="テキスト ボックス 509"/>
        <xdr:cNvSpPr txBox="1"/>
      </xdr:nvSpPr>
      <xdr:spPr>
        <a:xfrm>
          <a:off x="15246427" y="65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106559</xdr:rowOff>
    </xdr:from>
    <xdr:to>
      <xdr:col>21</xdr:col>
      <xdr:colOff>212725</xdr:colOff>
      <xdr:row>38</xdr:row>
      <xdr:rowOff>36709</xdr:rowOff>
    </xdr:to>
    <xdr:sp macro="" textlink="">
      <xdr:nvSpPr>
        <xdr:cNvPr id="511" name="円/楕円 510"/>
        <xdr:cNvSpPr/>
      </xdr:nvSpPr>
      <xdr:spPr>
        <a:xfrm>
          <a:off x="14541500" y="64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27836</xdr:rowOff>
    </xdr:from>
    <xdr:ext cx="469744" cy="259045"/>
    <xdr:sp macro="" textlink="">
      <xdr:nvSpPr>
        <xdr:cNvPr id="512" name="テキスト ボックス 511"/>
        <xdr:cNvSpPr txBox="1"/>
      </xdr:nvSpPr>
      <xdr:spPr>
        <a:xfrm>
          <a:off x="14357427" y="654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110463</xdr:rowOff>
    </xdr:from>
    <xdr:to>
      <xdr:col>20</xdr:col>
      <xdr:colOff>9525</xdr:colOff>
      <xdr:row>38</xdr:row>
      <xdr:rowOff>40613</xdr:rowOff>
    </xdr:to>
    <xdr:sp macro="" textlink="">
      <xdr:nvSpPr>
        <xdr:cNvPr id="513" name="円/楕円 512"/>
        <xdr:cNvSpPr/>
      </xdr:nvSpPr>
      <xdr:spPr>
        <a:xfrm>
          <a:off x="13652500" y="64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31740</xdr:rowOff>
    </xdr:from>
    <xdr:ext cx="469744" cy="259045"/>
    <xdr:sp macro="" textlink="">
      <xdr:nvSpPr>
        <xdr:cNvPr id="514" name="テキスト ボックス 513"/>
        <xdr:cNvSpPr txBox="1"/>
      </xdr:nvSpPr>
      <xdr:spPr>
        <a:xfrm>
          <a:off x="13468427" y="654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128402</xdr:rowOff>
    </xdr:from>
    <xdr:to>
      <xdr:col>18</xdr:col>
      <xdr:colOff>492125</xdr:colOff>
      <xdr:row>38</xdr:row>
      <xdr:rowOff>58552</xdr:rowOff>
    </xdr:to>
    <xdr:sp macro="" textlink="">
      <xdr:nvSpPr>
        <xdr:cNvPr id="515" name="円/楕円 514"/>
        <xdr:cNvSpPr/>
      </xdr:nvSpPr>
      <xdr:spPr>
        <a:xfrm>
          <a:off x="12763500" y="6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49679</xdr:rowOff>
    </xdr:from>
    <xdr:ext cx="469744" cy="259045"/>
    <xdr:sp macro="" textlink="">
      <xdr:nvSpPr>
        <xdr:cNvPr id="516" name="テキスト ボックス 515"/>
        <xdr:cNvSpPr txBox="1"/>
      </xdr:nvSpPr>
      <xdr:spPr>
        <a:xfrm>
          <a:off x="12579427" y="65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94828</xdr:rowOff>
    </xdr:from>
    <xdr:to>
      <xdr:col>23</xdr:col>
      <xdr:colOff>517525</xdr:colOff>
      <xdr:row>74</xdr:row>
      <xdr:rowOff>102924</xdr:rowOff>
    </xdr:to>
    <xdr:cxnSp macro="">
      <xdr:nvCxnSpPr>
        <xdr:cNvPr id="604" name="直線コネクタ 603"/>
        <xdr:cNvCxnSpPr/>
      </xdr:nvCxnSpPr>
      <xdr:spPr>
        <a:xfrm flipV="1">
          <a:off x="15481300" y="12782128"/>
          <a:ext cx="838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102924</xdr:rowOff>
    </xdr:from>
    <xdr:to>
      <xdr:col>22</xdr:col>
      <xdr:colOff>365125</xdr:colOff>
      <xdr:row>74</xdr:row>
      <xdr:rowOff>140862</xdr:rowOff>
    </xdr:to>
    <xdr:cxnSp macro="">
      <xdr:nvCxnSpPr>
        <xdr:cNvPr id="607" name="直線コネクタ 606"/>
        <xdr:cNvCxnSpPr/>
      </xdr:nvCxnSpPr>
      <xdr:spPr>
        <a:xfrm flipV="1">
          <a:off x="14592300" y="12790224"/>
          <a:ext cx="889000" cy="3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50353</xdr:rowOff>
    </xdr:from>
    <xdr:ext cx="534377" cy="259045"/>
    <xdr:sp macro="" textlink="">
      <xdr:nvSpPr>
        <xdr:cNvPr id="609" name="テキスト ボックス 608"/>
        <xdr:cNvSpPr txBox="1"/>
      </xdr:nvSpPr>
      <xdr:spPr>
        <a:xfrm>
          <a:off x="15214111" y="130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140862</xdr:rowOff>
    </xdr:from>
    <xdr:to>
      <xdr:col>21</xdr:col>
      <xdr:colOff>161925</xdr:colOff>
      <xdr:row>74</xdr:row>
      <xdr:rowOff>163750</xdr:rowOff>
    </xdr:to>
    <xdr:cxnSp macro="">
      <xdr:nvCxnSpPr>
        <xdr:cNvPr id="610" name="直線コネクタ 609"/>
        <xdr:cNvCxnSpPr/>
      </xdr:nvCxnSpPr>
      <xdr:spPr>
        <a:xfrm flipV="1">
          <a:off x="13703300" y="12828162"/>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45229</xdr:rowOff>
    </xdr:from>
    <xdr:ext cx="534377" cy="259045"/>
    <xdr:sp macro="" textlink="">
      <xdr:nvSpPr>
        <xdr:cNvPr id="612" name="テキスト ボックス 611"/>
        <xdr:cNvSpPr txBox="1"/>
      </xdr:nvSpPr>
      <xdr:spPr>
        <a:xfrm>
          <a:off x="14325111" y="13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163750</xdr:rowOff>
    </xdr:from>
    <xdr:to>
      <xdr:col>19</xdr:col>
      <xdr:colOff>644525</xdr:colOff>
      <xdr:row>74</xdr:row>
      <xdr:rowOff>164112</xdr:rowOff>
    </xdr:to>
    <xdr:cxnSp macro="">
      <xdr:nvCxnSpPr>
        <xdr:cNvPr id="613" name="直線コネクタ 612"/>
        <xdr:cNvCxnSpPr/>
      </xdr:nvCxnSpPr>
      <xdr:spPr>
        <a:xfrm flipV="1">
          <a:off x="12814300" y="1285105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32199</xdr:rowOff>
    </xdr:from>
    <xdr:ext cx="534377" cy="259045"/>
    <xdr:sp macro="" textlink="">
      <xdr:nvSpPr>
        <xdr:cNvPr id="617" name="テキスト ボックス 616"/>
        <xdr:cNvSpPr txBox="1"/>
      </xdr:nvSpPr>
      <xdr:spPr>
        <a:xfrm>
          <a:off x="12547111"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44028</xdr:rowOff>
    </xdr:from>
    <xdr:to>
      <xdr:col>23</xdr:col>
      <xdr:colOff>568325</xdr:colOff>
      <xdr:row>74</xdr:row>
      <xdr:rowOff>145628</xdr:rowOff>
    </xdr:to>
    <xdr:sp macro="" textlink="">
      <xdr:nvSpPr>
        <xdr:cNvPr id="623" name="円/楕円 622"/>
        <xdr:cNvSpPr/>
      </xdr:nvSpPr>
      <xdr:spPr>
        <a:xfrm>
          <a:off x="16268700" y="12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66905</xdr:rowOff>
    </xdr:from>
    <xdr:ext cx="534377" cy="259045"/>
    <xdr:sp macro="" textlink="">
      <xdr:nvSpPr>
        <xdr:cNvPr id="624" name="公債費該当値テキスト"/>
        <xdr:cNvSpPr txBox="1"/>
      </xdr:nvSpPr>
      <xdr:spPr>
        <a:xfrm>
          <a:off x="16370300" y="125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94,711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52124</xdr:rowOff>
    </xdr:from>
    <xdr:to>
      <xdr:col>22</xdr:col>
      <xdr:colOff>415925</xdr:colOff>
      <xdr:row>74</xdr:row>
      <xdr:rowOff>153724</xdr:rowOff>
    </xdr:to>
    <xdr:sp macro="" textlink="">
      <xdr:nvSpPr>
        <xdr:cNvPr id="625" name="円/楕円 624"/>
        <xdr:cNvSpPr/>
      </xdr:nvSpPr>
      <xdr:spPr>
        <a:xfrm>
          <a:off x="15430500" y="1273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170251</xdr:rowOff>
    </xdr:from>
    <xdr:ext cx="534377" cy="259045"/>
    <xdr:sp macro="" textlink="">
      <xdr:nvSpPr>
        <xdr:cNvPr id="626" name="テキスト ボックス 625"/>
        <xdr:cNvSpPr txBox="1"/>
      </xdr:nvSpPr>
      <xdr:spPr>
        <a:xfrm>
          <a:off x="15214111" y="1251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90062</xdr:rowOff>
    </xdr:from>
    <xdr:to>
      <xdr:col>21</xdr:col>
      <xdr:colOff>212725</xdr:colOff>
      <xdr:row>75</xdr:row>
      <xdr:rowOff>20212</xdr:rowOff>
    </xdr:to>
    <xdr:sp macro="" textlink="">
      <xdr:nvSpPr>
        <xdr:cNvPr id="627" name="円/楕円 626"/>
        <xdr:cNvSpPr/>
      </xdr:nvSpPr>
      <xdr:spPr>
        <a:xfrm>
          <a:off x="14541500" y="127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36739</xdr:rowOff>
    </xdr:from>
    <xdr:ext cx="534377" cy="259045"/>
    <xdr:sp macro="" textlink="">
      <xdr:nvSpPr>
        <xdr:cNvPr id="628" name="テキスト ボックス 627"/>
        <xdr:cNvSpPr txBox="1"/>
      </xdr:nvSpPr>
      <xdr:spPr>
        <a:xfrm>
          <a:off x="14325111" y="125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112950</xdr:rowOff>
    </xdr:from>
    <xdr:to>
      <xdr:col>20</xdr:col>
      <xdr:colOff>9525</xdr:colOff>
      <xdr:row>75</xdr:row>
      <xdr:rowOff>43100</xdr:rowOff>
    </xdr:to>
    <xdr:sp macro="" textlink="">
      <xdr:nvSpPr>
        <xdr:cNvPr id="629" name="円/楕円 628"/>
        <xdr:cNvSpPr/>
      </xdr:nvSpPr>
      <xdr:spPr>
        <a:xfrm>
          <a:off x="13652500" y="128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59627</xdr:rowOff>
    </xdr:from>
    <xdr:ext cx="534377" cy="259045"/>
    <xdr:sp macro="" textlink="">
      <xdr:nvSpPr>
        <xdr:cNvPr id="630" name="テキスト ボックス 629"/>
        <xdr:cNvSpPr txBox="1"/>
      </xdr:nvSpPr>
      <xdr:spPr>
        <a:xfrm>
          <a:off x="13436111" y="1257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113312</xdr:rowOff>
    </xdr:from>
    <xdr:to>
      <xdr:col>18</xdr:col>
      <xdr:colOff>492125</xdr:colOff>
      <xdr:row>75</xdr:row>
      <xdr:rowOff>43462</xdr:rowOff>
    </xdr:to>
    <xdr:sp macro="" textlink="">
      <xdr:nvSpPr>
        <xdr:cNvPr id="631" name="円/楕円 630"/>
        <xdr:cNvSpPr/>
      </xdr:nvSpPr>
      <xdr:spPr>
        <a:xfrm>
          <a:off x="12763500" y="12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59989</xdr:rowOff>
    </xdr:from>
    <xdr:ext cx="534377" cy="259045"/>
    <xdr:sp macro="" textlink="">
      <xdr:nvSpPr>
        <xdr:cNvPr id="632" name="テキスト ボックス 631"/>
        <xdr:cNvSpPr txBox="1"/>
      </xdr:nvSpPr>
      <xdr:spPr>
        <a:xfrm>
          <a:off x="12547111" y="125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161010</xdr:rowOff>
    </xdr:from>
    <xdr:to>
      <xdr:col>23</xdr:col>
      <xdr:colOff>517525</xdr:colOff>
      <xdr:row>98</xdr:row>
      <xdr:rowOff>43002</xdr:rowOff>
    </xdr:to>
    <xdr:cxnSp macro="">
      <xdr:nvCxnSpPr>
        <xdr:cNvPr id="659" name="直線コネクタ 658"/>
        <xdr:cNvCxnSpPr/>
      </xdr:nvCxnSpPr>
      <xdr:spPr>
        <a:xfrm flipV="1">
          <a:off x="15481300" y="16791660"/>
          <a:ext cx="8382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113351</xdr:rowOff>
    </xdr:from>
    <xdr:to>
      <xdr:col>22</xdr:col>
      <xdr:colOff>365125</xdr:colOff>
      <xdr:row>98</xdr:row>
      <xdr:rowOff>43002</xdr:rowOff>
    </xdr:to>
    <xdr:cxnSp macro="">
      <xdr:nvCxnSpPr>
        <xdr:cNvPr id="662" name="直線コネクタ 661"/>
        <xdr:cNvCxnSpPr/>
      </xdr:nvCxnSpPr>
      <xdr:spPr>
        <a:xfrm>
          <a:off x="14592300" y="16744001"/>
          <a:ext cx="889000" cy="10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113351</xdr:rowOff>
    </xdr:from>
    <xdr:to>
      <xdr:col>21</xdr:col>
      <xdr:colOff>161925</xdr:colOff>
      <xdr:row>98</xdr:row>
      <xdr:rowOff>107285</xdr:rowOff>
    </xdr:to>
    <xdr:cxnSp macro="">
      <xdr:nvCxnSpPr>
        <xdr:cNvPr id="665" name="直線コネクタ 664"/>
        <xdr:cNvCxnSpPr/>
      </xdr:nvCxnSpPr>
      <xdr:spPr>
        <a:xfrm flipV="1">
          <a:off x="13703300" y="16744001"/>
          <a:ext cx="889000" cy="16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51641</xdr:rowOff>
    </xdr:from>
    <xdr:ext cx="534377" cy="259045"/>
    <xdr:sp macro="" textlink="">
      <xdr:nvSpPr>
        <xdr:cNvPr id="667" name="テキスト ボックス 666"/>
        <xdr:cNvSpPr txBox="1"/>
      </xdr:nvSpPr>
      <xdr:spPr>
        <a:xfrm>
          <a:off x="14325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63827</xdr:rowOff>
    </xdr:from>
    <xdr:to>
      <xdr:col>19</xdr:col>
      <xdr:colOff>644525</xdr:colOff>
      <xdr:row>98</xdr:row>
      <xdr:rowOff>107285</xdr:rowOff>
    </xdr:to>
    <xdr:cxnSp macro="">
      <xdr:nvCxnSpPr>
        <xdr:cNvPr id="668" name="直線コネクタ 667"/>
        <xdr:cNvCxnSpPr/>
      </xdr:nvCxnSpPr>
      <xdr:spPr>
        <a:xfrm>
          <a:off x="12814300" y="16865927"/>
          <a:ext cx="889000" cy="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110210</xdr:rowOff>
    </xdr:from>
    <xdr:to>
      <xdr:col>23</xdr:col>
      <xdr:colOff>568325</xdr:colOff>
      <xdr:row>98</xdr:row>
      <xdr:rowOff>40360</xdr:rowOff>
    </xdr:to>
    <xdr:sp macro="" textlink="">
      <xdr:nvSpPr>
        <xdr:cNvPr id="678" name="円/楕円 677"/>
        <xdr:cNvSpPr/>
      </xdr:nvSpPr>
      <xdr:spPr>
        <a:xfrm>
          <a:off x="16268700" y="167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133087</xdr:rowOff>
    </xdr:from>
    <xdr:ext cx="534377" cy="259045"/>
    <xdr:sp macro="" textlink="">
      <xdr:nvSpPr>
        <xdr:cNvPr id="679" name="積立金該当値テキスト"/>
        <xdr:cNvSpPr txBox="1"/>
      </xdr:nvSpPr>
      <xdr:spPr>
        <a:xfrm>
          <a:off x="16370300" y="1659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163652</xdr:rowOff>
    </xdr:from>
    <xdr:to>
      <xdr:col>22</xdr:col>
      <xdr:colOff>415925</xdr:colOff>
      <xdr:row>98</xdr:row>
      <xdr:rowOff>93802</xdr:rowOff>
    </xdr:to>
    <xdr:sp macro="" textlink="">
      <xdr:nvSpPr>
        <xdr:cNvPr id="680" name="円/楕円 679"/>
        <xdr:cNvSpPr/>
      </xdr:nvSpPr>
      <xdr:spPr>
        <a:xfrm>
          <a:off x="15430500" y="167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84929</xdr:rowOff>
    </xdr:from>
    <xdr:ext cx="534377" cy="259045"/>
    <xdr:sp macro="" textlink="">
      <xdr:nvSpPr>
        <xdr:cNvPr id="681" name="テキスト ボックス 680"/>
        <xdr:cNvSpPr txBox="1"/>
      </xdr:nvSpPr>
      <xdr:spPr>
        <a:xfrm>
          <a:off x="15214111" y="168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62551</xdr:rowOff>
    </xdr:from>
    <xdr:to>
      <xdr:col>21</xdr:col>
      <xdr:colOff>212725</xdr:colOff>
      <xdr:row>97</xdr:row>
      <xdr:rowOff>164151</xdr:rowOff>
    </xdr:to>
    <xdr:sp macro="" textlink="">
      <xdr:nvSpPr>
        <xdr:cNvPr id="682" name="円/楕円 681"/>
        <xdr:cNvSpPr/>
      </xdr:nvSpPr>
      <xdr:spPr>
        <a:xfrm>
          <a:off x="14541500" y="166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9228</xdr:rowOff>
    </xdr:from>
    <xdr:ext cx="534377" cy="259045"/>
    <xdr:sp macro="" textlink="">
      <xdr:nvSpPr>
        <xdr:cNvPr id="683" name="テキスト ボックス 682"/>
        <xdr:cNvSpPr txBox="1"/>
      </xdr:nvSpPr>
      <xdr:spPr>
        <a:xfrm>
          <a:off x="14325111" y="164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56485</xdr:rowOff>
    </xdr:from>
    <xdr:to>
      <xdr:col>20</xdr:col>
      <xdr:colOff>9525</xdr:colOff>
      <xdr:row>98</xdr:row>
      <xdr:rowOff>158085</xdr:rowOff>
    </xdr:to>
    <xdr:sp macro="" textlink="">
      <xdr:nvSpPr>
        <xdr:cNvPr id="684" name="円/楕円 683"/>
        <xdr:cNvSpPr/>
      </xdr:nvSpPr>
      <xdr:spPr>
        <a:xfrm>
          <a:off x="13652500" y="168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149212</xdr:rowOff>
    </xdr:from>
    <xdr:ext cx="469744" cy="259045"/>
    <xdr:sp macro="" textlink="">
      <xdr:nvSpPr>
        <xdr:cNvPr id="685" name="テキスト ボックス 684"/>
        <xdr:cNvSpPr txBox="1"/>
      </xdr:nvSpPr>
      <xdr:spPr>
        <a:xfrm>
          <a:off x="13468427" y="169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13027</xdr:rowOff>
    </xdr:from>
    <xdr:to>
      <xdr:col>18</xdr:col>
      <xdr:colOff>492125</xdr:colOff>
      <xdr:row>98</xdr:row>
      <xdr:rowOff>114627</xdr:rowOff>
    </xdr:to>
    <xdr:sp macro="" textlink="">
      <xdr:nvSpPr>
        <xdr:cNvPr id="686" name="円/楕円 685"/>
        <xdr:cNvSpPr/>
      </xdr:nvSpPr>
      <xdr:spPr>
        <a:xfrm>
          <a:off x="12763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105754</xdr:rowOff>
    </xdr:from>
    <xdr:ext cx="534377" cy="259045"/>
    <xdr:sp macro="" textlink="">
      <xdr:nvSpPr>
        <xdr:cNvPr id="687" name="テキスト ボックス 686"/>
        <xdr:cNvSpPr txBox="1"/>
      </xdr:nvSpPr>
      <xdr:spPr>
        <a:xfrm>
          <a:off x="12547111" y="169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100015</xdr:rowOff>
    </xdr:from>
    <xdr:to>
      <xdr:col>32</xdr:col>
      <xdr:colOff>187325</xdr:colOff>
      <xdr:row>38</xdr:row>
      <xdr:rowOff>139700</xdr:rowOff>
    </xdr:to>
    <xdr:cxnSp macro="">
      <xdr:nvCxnSpPr>
        <xdr:cNvPr id="714" name="直線コネクタ 713"/>
        <xdr:cNvCxnSpPr/>
      </xdr:nvCxnSpPr>
      <xdr:spPr>
        <a:xfrm>
          <a:off x="21323300" y="6443665"/>
          <a:ext cx="838200" cy="2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100015</xdr:rowOff>
    </xdr:from>
    <xdr:to>
      <xdr:col>31</xdr:col>
      <xdr:colOff>34925</xdr:colOff>
      <xdr:row>38</xdr:row>
      <xdr:rowOff>139700</xdr:rowOff>
    </xdr:to>
    <xdr:cxnSp macro="">
      <xdr:nvCxnSpPr>
        <xdr:cNvPr id="717" name="直線コネクタ 716"/>
        <xdr:cNvCxnSpPr/>
      </xdr:nvCxnSpPr>
      <xdr:spPr>
        <a:xfrm flipV="1">
          <a:off x="20434300" y="6443665"/>
          <a:ext cx="889000" cy="2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9" name="テキスト ボックス 718"/>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139517</xdr:rowOff>
    </xdr:from>
    <xdr:to>
      <xdr:col>29</xdr:col>
      <xdr:colOff>517525</xdr:colOff>
      <xdr:row>38</xdr:row>
      <xdr:rowOff>139700</xdr:rowOff>
    </xdr:to>
    <xdr:cxnSp macro="">
      <xdr:nvCxnSpPr>
        <xdr:cNvPr id="720" name="直線コネクタ 719"/>
        <xdr:cNvCxnSpPr/>
      </xdr:nvCxnSpPr>
      <xdr:spPr>
        <a:xfrm>
          <a:off x="19545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127402</xdr:rowOff>
    </xdr:from>
    <xdr:to>
      <xdr:col>28</xdr:col>
      <xdr:colOff>314325</xdr:colOff>
      <xdr:row>38</xdr:row>
      <xdr:rowOff>139517</xdr:rowOff>
    </xdr:to>
    <xdr:cxnSp macro="">
      <xdr:nvCxnSpPr>
        <xdr:cNvPr id="723" name="直線コネクタ 722"/>
        <xdr:cNvCxnSpPr/>
      </xdr:nvCxnSpPr>
      <xdr:spPr>
        <a:xfrm>
          <a:off x="18656300" y="664250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49215</xdr:rowOff>
    </xdr:from>
    <xdr:to>
      <xdr:col>31</xdr:col>
      <xdr:colOff>85725</xdr:colOff>
      <xdr:row>37</xdr:row>
      <xdr:rowOff>150815</xdr:rowOff>
    </xdr:to>
    <xdr:sp macro="" textlink="">
      <xdr:nvSpPr>
        <xdr:cNvPr id="735" name="円/楕円 734"/>
        <xdr:cNvSpPr/>
      </xdr:nvSpPr>
      <xdr:spPr>
        <a:xfrm>
          <a:off x="21272500" y="63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167342</xdr:rowOff>
    </xdr:from>
    <xdr:ext cx="469744" cy="259045"/>
    <xdr:sp macro="" textlink="">
      <xdr:nvSpPr>
        <xdr:cNvPr id="736" name="テキスト ボックス 735"/>
        <xdr:cNvSpPr txBox="1"/>
      </xdr:nvSpPr>
      <xdr:spPr>
        <a:xfrm>
          <a:off x="21088427" y="616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88717</xdr:rowOff>
    </xdr:from>
    <xdr:to>
      <xdr:col>28</xdr:col>
      <xdr:colOff>365125</xdr:colOff>
      <xdr:row>39</xdr:row>
      <xdr:rowOff>18867</xdr:rowOff>
    </xdr:to>
    <xdr:sp macro="" textlink="">
      <xdr:nvSpPr>
        <xdr:cNvPr id="739" name="円/楕円 738"/>
        <xdr:cNvSpPr/>
      </xdr:nvSpPr>
      <xdr:spPr>
        <a:xfrm>
          <a:off x="19494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9994</xdr:rowOff>
    </xdr:from>
    <xdr:ext cx="249299" cy="259045"/>
    <xdr:sp macro="" textlink="">
      <xdr:nvSpPr>
        <xdr:cNvPr id="740" name="テキスト ボックス 739"/>
        <xdr:cNvSpPr txBox="1"/>
      </xdr:nvSpPr>
      <xdr:spPr>
        <a:xfrm>
          <a:off x="19420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76602</xdr:rowOff>
    </xdr:from>
    <xdr:to>
      <xdr:col>27</xdr:col>
      <xdr:colOff>161925</xdr:colOff>
      <xdr:row>39</xdr:row>
      <xdr:rowOff>6752</xdr:rowOff>
    </xdr:to>
    <xdr:sp macro="" textlink="">
      <xdr:nvSpPr>
        <xdr:cNvPr id="741" name="円/楕円 740"/>
        <xdr:cNvSpPr/>
      </xdr:nvSpPr>
      <xdr:spPr>
        <a:xfrm>
          <a:off x="18605500" y="65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169329</xdr:rowOff>
    </xdr:from>
    <xdr:ext cx="378565" cy="259045"/>
    <xdr:sp macro="" textlink="">
      <xdr:nvSpPr>
        <xdr:cNvPr id="742" name="テキスト ボックス 741"/>
        <xdr:cNvSpPr txBox="1"/>
      </xdr:nvSpPr>
      <xdr:spPr>
        <a:xfrm>
          <a:off x="18467017" y="668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41379</xdr:rowOff>
    </xdr:from>
    <xdr:to>
      <xdr:col>32</xdr:col>
      <xdr:colOff>186689</xdr:colOff>
      <xdr:row>58</xdr:row>
      <xdr:rowOff>139700</xdr:rowOff>
    </xdr:to>
    <xdr:cxnSp macro="">
      <xdr:nvCxnSpPr>
        <xdr:cNvPr id="764" name="直線コネクタ 763"/>
        <xdr:cNvCxnSpPr/>
      </xdr:nvCxnSpPr>
      <xdr:spPr>
        <a:xfrm flipV="1">
          <a:off x="22159595" y="9299679"/>
          <a:ext cx="1269" cy="78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159506</xdr:rowOff>
    </xdr:from>
    <xdr:ext cx="534377" cy="259045"/>
    <xdr:sp macro="" textlink="">
      <xdr:nvSpPr>
        <xdr:cNvPr id="767" name="貸付金最大値テキスト"/>
        <xdr:cNvSpPr txBox="1"/>
      </xdr:nvSpPr>
      <xdr:spPr>
        <a:xfrm>
          <a:off x="22212300" y="90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54</xdr:row>
      <xdr:rowOff>41379</xdr:rowOff>
    </xdr:from>
    <xdr:to>
      <xdr:col>32</xdr:col>
      <xdr:colOff>276225</xdr:colOff>
      <xdr:row>54</xdr:row>
      <xdr:rowOff>41379</xdr:rowOff>
    </xdr:to>
    <xdr:cxnSp macro="">
      <xdr:nvCxnSpPr>
        <xdr:cNvPr id="768" name="直線コネクタ 767"/>
        <xdr:cNvCxnSpPr/>
      </xdr:nvCxnSpPr>
      <xdr:spPr>
        <a:xfrm>
          <a:off x="22072600" y="929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81361</xdr:rowOff>
    </xdr:from>
    <xdr:to>
      <xdr:col>32</xdr:col>
      <xdr:colOff>187325</xdr:colOff>
      <xdr:row>54</xdr:row>
      <xdr:rowOff>68240</xdr:rowOff>
    </xdr:to>
    <xdr:cxnSp macro="">
      <xdr:nvCxnSpPr>
        <xdr:cNvPr id="769" name="直線コネクタ 768"/>
        <xdr:cNvCxnSpPr/>
      </xdr:nvCxnSpPr>
      <xdr:spPr>
        <a:xfrm>
          <a:off x="21323300" y="9168211"/>
          <a:ext cx="838200" cy="1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80015</xdr:rowOff>
    </xdr:from>
    <xdr:ext cx="469744" cy="259045"/>
    <xdr:sp macro="" textlink="">
      <xdr:nvSpPr>
        <xdr:cNvPr id="770" name="貸付金平均値テキスト"/>
        <xdr:cNvSpPr txBox="1"/>
      </xdr:nvSpPr>
      <xdr:spPr>
        <a:xfrm>
          <a:off x="22212300" y="9852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101588</xdr:rowOff>
    </xdr:from>
    <xdr:to>
      <xdr:col>32</xdr:col>
      <xdr:colOff>238125</xdr:colOff>
      <xdr:row>58</xdr:row>
      <xdr:rowOff>31738</xdr:rowOff>
    </xdr:to>
    <xdr:sp macro="" textlink="">
      <xdr:nvSpPr>
        <xdr:cNvPr id="771" name="フローチャート : 判断 770"/>
        <xdr:cNvSpPr/>
      </xdr:nvSpPr>
      <xdr:spPr>
        <a:xfrm>
          <a:off x="22110700" y="987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149187</xdr:rowOff>
    </xdr:from>
    <xdr:to>
      <xdr:col>31</xdr:col>
      <xdr:colOff>34925</xdr:colOff>
      <xdr:row>53</xdr:row>
      <xdr:rowOff>81361</xdr:rowOff>
    </xdr:to>
    <xdr:cxnSp macro="">
      <xdr:nvCxnSpPr>
        <xdr:cNvPr id="772" name="直線コネクタ 771"/>
        <xdr:cNvCxnSpPr/>
      </xdr:nvCxnSpPr>
      <xdr:spPr>
        <a:xfrm>
          <a:off x="20434300" y="9064587"/>
          <a:ext cx="889000" cy="10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102753</xdr:rowOff>
    </xdr:from>
    <xdr:to>
      <xdr:col>31</xdr:col>
      <xdr:colOff>85725</xdr:colOff>
      <xdr:row>58</xdr:row>
      <xdr:rowOff>32903</xdr:rowOff>
    </xdr:to>
    <xdr:sp macro="" textlink="">
      <xdr:nvSpPr>
        <xdr:cNvPr id="773" name="フローチャート : 判断 772"/>
        <xdr:cNvSpPr/>
      </xdr:nvSpPr>
      <xdr:spPr>
        <a:xfrm>
          <a:off x="21272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24030</xdr:rowOff>
    </xdr:from>
    <xdr:ext cx="469744" cy="259045"/>
    <xdr:sp macro="" textlink="">
      <xdr:nvSpPr>
        <xdr:cNvPr id="774" name="テキスト ボックス 773"/>
        <xdr:cNvSpPr txBox="1"/>
      </xdr:nvSpPr>
      <xdr:spPr>
        <a:xfrm>
          <a:off x="21088427"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84676</xdr:rowOff>
    </xdr:from>
    <xdr:to>
      <xdr:col>29</xdr:col>
      <xdr:colOff>517525</xdr:colOff>
      <xdr:row>52</xdr:row>
      <xdr:rowOff>149187</xdr:rowOff>
    </xdr:to>
    <xdr:cxnSp macro="">
      <xdr:nvCxnSpPr>
        <xdr:cNvPr id="775" name="直線コネクタ 774"/>
        <xdr:cNvCxnSpPr/>
      </xdr:nvCxnSpPr>
      <xdr:spPr>
        <a:xfrm>
          <a:off x="19545300" y="9000076"/>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95369</xdr:rowOff>
    </xdr:from>
    <xdr:to>
      <xdr:col>29</xdr:col>
      <xdr:colOff>568325</xdr:colOff>
      <xdr:row>58</xdr:row>
      <xdr:rowOff>25519</xdr:rowOff>
    </xdr:to>
    <xdr:sp macro="" textlink="">
      <xdr:nvSpPr>
        <xdr:cNvPr id="776" name="フローチャート : 判断 775"/>
        <xdr:cNvSpPr/>
      </xdr:nvSpPr>
      <xdr:spPr>
        <a:xfrm>
          <a:off x="20383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16646</xdr:rowOff>
    </xdr:from>
    <xdr:ext cx="469744" cy="259045"/>
    <xdr:sp macro="" textlink="">
      <xdr:nvSpPr>
        <xdr:cNvPr id="777" name="テキスト ボックス 776"/>
        <xdr:cNvSpPr txBox="1"/>
      </xdr:nvSpPr>
      <xdr:spPr>
        <a:xfrm>
          <a:off x="20199427"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106050</xdr:rowOff>
    </xdr:from>
    <xdr:to>
      <xdr:col>28</xdr:col>
      <xdr:colOff>314325</xdr:colOff>
      <xdr:row>52</xdr:row>
      <xdr:rowOff>84676</xdr:rowOff>
    </xdr:to>
    <xdr:cxnSp macro="">
      <xdr:nvCxnSpPr>
        <xdr:cNvPr id="778" name="直線コネクタ 777"/>
        <xdr:cNvCxnSpPr/>
      </xdr:nvCxnSpPr>
      <xdr:spPr>
        <a:xfrm>
          <a:off x="18656300" y="8850000"/>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92992</xdr:rowOff>
    </xdr:from>
    <xdr:to>
      <xdr:col>28</xdr:col>
      <xdr:colOff>365125</xdr:colOff>
      <xdr:row>58</xdr:row>
      <xdr:rowOff>23142</xdr:rowOff>
    </xdr:to>
    <xdr:sp macro="" textlink="">
      <xdr:nvSpPr>
        <xdr:cNvPr id="779" name="フローチャート : 判断 778"/>
        <xdr:cNvSpPr/>
      </xdr:nvSpPr>
      <xdr:spPr>
        <a:xfrm>
          <a:off x="19494500" y="986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14269</xdr:rowOff>
    </xdr:from>
    <xdr:ext cx="469744" cy="259045"/>
    <xdr:sp macro="" textlink="">
      <xdr:nvSpPr>
        <xdr:cNvPr id="780" name="テキスト ボックス 779"/>
        <xdr:cNvSpPr txBox="1"/>
      </xdr:nvSpPr>
      <xdr:spPr>
        <a:xfrm>
          <a:off x="19310427" y="995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84237</xdr:rowOff>
    </xdr:from>
    <xdr:to>
      <xdr:col>27</xdr:col>
      <xdr:colOff>161925</xdr:colOff>
      <xdr:row>58</xdr:row>
      <xdr:rowOff>14387</xdr:rowOff>
    </xdr:to>
    <xdr:sp macro="" textlink="">
      <xdr:nvSpPr>
        <xdr:cNvPr id="781" name="フローチャート : 判断 780"/>
        <xdr:cNvSpPr/>
      </xdr:nvSpPr>
      <xdr:spPr>
        <a:xfrm>
          <a:off x="18605500" y="985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5514</xdr:rowOff>
    </xdr:from>
    <xdr:ext cx="469744" cy="259045"/>
    <xdr:sp macro="" textlink="">
      <xdr:nvSpPr>
        <xdr:cNvPr id="782" name="テキスト ボックス 781"/>
        <xdr:cNvSpPr txBox="1"/>
      </xdr:nvSpPr>
      <xdr:spPr>
        <a:xfrm>
          <a:off x="18421427" y="994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17440</xdr:rowOff>
    </xdr:from>
    <xdr:to>
      <xdr:col>32</xdr:col>
      <xdr:colOff>238125</xdr:colOff>
      <xdr:row>54</xdr:row>
      <xdr:rowOff>119040</xdr:rowOff>
    </xdr:to>
    <xdr:sp macro="" textlink="">
      <xdr:nvSpPr>
        <xdr:cNvPr id="788" name="円/楕円 787"/>
        <xdr:cNvSpPr/>
      </xdr:nvSpPr>
      <xdr:spPr>
        <a:xfrm>
          <a:off x="22110700" y="92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115056</xdr:rowOff>
    </xdr:from>
    <xdr:ext cx="534377" cy="259045"/>
    <xdr:sp macro="" textlink="">
      <xdr:nvSpPr>
        <xdr:cNvPr id="789" name="貸付金該当値テキスト"/>
        <xdr:cNvSpPr txBox="1"/>
      </xdr:nvSpPr>
      <xdr:spPr>
        <a:xfrm>
          <a:off x="22212300" y="92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33,126</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30561</xdr:rowOff>
    </xdr:from>
    <xdr:to>
      <xdr:col>31</xdr:col>
      <xdr:colOff>85725</xdr:colOff>
      <xdr:row>53</xdr:row>
      <xdr:rowOff>132161</xdr:rowOff>
    </xdr:to>
    <xdr:sp macro="" textlink="">
      <xdr:nvSpPr>
        <xdr:cNvPr id="790" name="円/楕円 789"/>
        <xdr:cNvSpPr/>
      </xdr:nvSpPr>
      <xdr:spPr>
        <a:xfrm>
          <a:off x="21272500" y="91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148688</xdr:rowOff>
    </xdr:from>
    <xdr:ext cx="534377" cy="259045"/>
    <xdr:sp macro="" textlink="">
      <xdr:nvSpPr>
        <xdr:cNvPr id="791" name="テキスト ボックス 790"/>
        <xdr:cNvSpPr txBox="1"/>
      </xdr:nvSpPr>
      <xdr:spPr>
        <a:xfrm>
          <a:off x="21056111" y="88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98387</xdr:rowOff>
    </xdr:from>
    <xdr:to>
      <xdr:col>29</xdr:col>
      <xdr:colOff>568325</xdr:colOff>
      <xdr:row>53</xdr:row>
      <xdr:rowOff>28537</xdr:rowOff>
    </xdr:to>
    <xdr:sp macro="" textlink="">
      <xdr:nvSpPr>
        <xdr:cNvPr id="792" name="円/楕円 791"/>
        <xdr:cNvSpPr/>
      </xdr:nvSpPr>
      <xdr:spPr>
        <a:xfrm>
          <a:off x="20383500" y="90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45064</xdr:rowOff>
    </xdr:from>
    <xdr:ext cx="534377" cy="259045"/>
    <xdr:sp macro="" textlink="">
      <xdr:nvSpPr>
        <xdr:cNvPr id="793" name="テキスト ボックス 792"/>
        <xdr:cNvSpPr txBox="1"/>
      </xdr:nvSpPr>
      <xdr:spPr>
        <a:xfrm>
          <a:off x="20167111" y="87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44,585</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33876</xdr:rowOff>
    </xdr:from>
    <xdr:to>
      <xdr:col>28</xdr:col>
      <xdr:colOff>365125</xdr:colOff>
      <xdr:row>52</xdr:row>
      <xdr:rowOff>135476</xdr:rowOff>
    </xdr:to>
    <xdr:sp macro="" textlink="">
      <xdr:nvSpPr>
        <xdr:cNvPr id="794" name="円/楕円 793"/>
        <xdr:cNvSpPr/>
      </xdr:nvSpPr>
      <xdr:spPr>
        <a:xfrm>
          <a:off x="19494500" y="89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152003</xdr:rowOff>
    </xdr:from>
    <xdr:ext cx="534377" cy="259045"/>
    <xdr:sp macro="" textlink="">
      <xdr:nvSpPr>
        <xdr:cNvPr id="795" name="テキスト ボックス 794"/>
        <xdr:cNvSpPr txBox="1"/>
      </xdr:nvSpPr>
      <xdr:spPr>
        <a:xfrm>
          <a:off x="19278111" y="87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47,407</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55250</xdr:rowOff>
    </xdr:from>
    <xdr:to>
      <xdr:col>27</xdr:col>
      <xdr:colOff>161925</xdr:colOff>
      <xdr:row>51</xdr:row>
      <xdr:rowOff>156850</xdr:rowOff>
    </xdr:to>
    <xdr:sp macro="" textlink="">
      <xdr:nvSpPr>
        <xdr:cNvPr id="796" name="円/楕円 795"/>
        <xdr:cNvSpPr/>
      </xdr:nvSpPr>
      <xdr:spPr>
        <a:xfrm>
          <a:off x="18605500" y="87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1927</xdr:rowOff>
    </xdr:from>
    <xdr:ext cx="534377" cy="259045"/>
    <xdr:sp macro="" textlink="">
      <xdr:nvSpPr>
        <xdr:cNvPr id="797" name="テキスト ボックス 796"/>
        <xdr:cNvSpPr txBox="1"/>
      </xdr:nvSpPr>
      <xdr:spPr>
        <a:xfrm>
          <a:off x="18389111" y="85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9" name="テキスト ボックス 80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3" name="直線コネクタ 822"/>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4"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5" name="直線コネクタ 824"/>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6"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7" name="直線コネクタ 826"/>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120987</xdr:rowOff>
    </xdr:from>
    <xdr:to>
      <xdr:col>32</xdr:col>
      <xdr:colOff>187325</xdr:colOff>
      <xdr:row>74</xdr:row>
      <xdr:rowOff>135716</xdr:rowOff>
    </xdr:to>
    <xdr:cxnSp macro="">
      <xdr:nvCxnSpPr>
        <xdr:cNvPr id="828" name="直線コネクタ 827"/>
        <xdr:cNvCxnSpPr/>
      </xdr:nvCxnSpPr>
      <xdr:spPr>
        <a:xfrm>
          <a:off x="21323300" y="12808287"/>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9"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0" name="フローチャート : 判断 829"/>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120987</xdr:rowOff>
    </xdr:from>
    <xdr:to>
      <xdr:col>31</xdr:col>
      <xdr:colOff>34925</xdr:colOff>
      <xdr:row>75</xdr:row>
      <xdr:rowOff>17475</xdr:rowOff>
    </xdr:to>
    <xdr:cxnSp macro="">
      <xdr:nvCxnSpPr>
        <xdr:cNvPr id="831" name="直線コネクタ 830"/>
        <xdr:cNvCxnSpPr/>
      </xdr:nvCxnSpPr>
      <xdr:spPr>
        <a:xfrm flipV="1">
          <a:off x="20434300" y="12808287"/>
          <a:ext cx="889000" cy="6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2" name="フローチャート : 判断 831"/>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3" name="テキスト ボックス 832"/>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14340</xdr:rowOff>
    </xdr:from>
    <xdr:to>
      <xdr:col>29</xdr:col>
      <xdr:colOff>517525</xdr:colOff>
      <xdr:row>75</xdr:row>
      <xdr:rowOff>17475</xdr:rowOff>
    </xdr:to>
    <xdr:cxnSp macro="">
      <xdr:nvCxnSpPr>
        <xdr:cNvPr id="834" name="直線コネクタ 833"/>
        <xdr:cNvCxnSpPr/>
      </xdr:nvCxnSpPr>
      <xdr:spPr>
        <a:xfrm>
          <a:off x="19545300" y="12873090"/>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5" name="フローチャート : 判断 834"/>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6" name="テキスト ボックス 835"/>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8985</xdr:rowOff>
    </xdr:from>
    <xdr:to>
      <xdr:col>28</xdr:col>
      <xdr:colOff>314325</xdr:colOff>
      <xdr:row>75</xdr:row>
      <xdr:rowOff>14340</xdr:rowOff>
    </xdr:to>
    <xdr:cxnSp macro="">
      <xdr:nvCxnSpPr>
        <xdr:cNvPr id="837" name="直線コネクタ 836"/>
        <xdr:cNvCxnSpPr/>
      </xdr:nvCxnSpPr>
      <xdr:spPr>
        <a:xfrm>
          <a:off x="18656300" y="12867735"/>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38" name="フローチャート : 判断 837"/>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39" name="テキスト ボックス 838"/>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0" name="フローチャート : 判断 839"/>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1" name="テキスト ボックス 840"/>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84916</xdr:rowOff>
    </xdr:from>
    <xdr:to>
      <xdr:col>32</xdr:col>
      <xdr:colOff>238125</xdr:colOff>
      <xdr:row>75</xdr:row>
      <xdr:rowOff>15066</xdr:rowOff>
    </xdr:to>
    <xdr:sp macro="" textlink="">
      <xdr:nvSpPr>
        <xdr:cNvPr id="847" name="円/楕円 846"/>
        <xdr:cNvSpPr/>
      </xdr:nvSpPr>
      <xdr:spPr>
        <a:xfrm>
          <a:off x="22110700" y="127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107793</xdr:rowOff>
    </xdr:from>
    <xdr:ext cx="534377" cy="259045"/>
    <xdr:sp macro="" textlink="">
      <xdr:nvSpPr>
        <xdr:cNvPr id="848" name="繰出金該当値テキスト"/>
        <xdr:cNvSpPr txBox="1"/>
      </xdr:nvSpPr>
      <xdr:spPr>
        <a:xfrm>
          <a:off x="22212300" y="126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75,366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70187</xdr:rowOff>
    </xdr:from>
    <xdr:to>
      <xdr:col>31</xdr:col>
      <xdr:colOff>85725</xdr:colOff>
      <xdr:row>75</xdr:row>
      <xdr:rowOff>337</xdr:rowOff>
    </xdr:to>
    <xdr:sp macro="" textlink="">
      <xdr:nvSpPr>
        <xdr:cNvPr id="849" name="円/楕円 848"/>
        <xdr:cNvSpPr/>
      </xdr:nvSpPr>
      <xdr:spPr>
        <a:xfrm>
          <a:off x="21272500" y="127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16864</xdr:rowOff>
    </xdr:from>
    <xdr:ext cx="534377" cy="259045"/>
    <xdr:sp macro="" textlink="">
      <xdr:nvSpPr>
        <xdr:cNvPr id="850" name="テキスト ボックス 849"/>
        <xdr:cNvSpPr txBox="1"/>
      </xdr:nvSpPr>
      <xdr:spPr>
        <a:xfrm>
          <a:off x="21056111" y="125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138125</xdr:rowOff>
    </xdr:from>
    <xdr:to>
      <xdr:col>29</xdr:col>
      <xdr:colOff>568325</xdr:colOff>
      <xdr:row>75</xdr:row>
      <xdr:rowOff>68275</xdr:rowOff>
    </xdr:to>
    <xdr:sp macro="" textlink="">
      <xdr:nvSpPr>
        <xdr:cNvPr id="851" name="円/楕円 850"/>
        <xdr:cNvSpPr/>
      </xdr:nvSpPr>
      <xdr:spPr>
        <a:xfrm>
          <a:off x="20383500" y="128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84802</xdr:rowOff>
    </xdr:from>
    <xdr:ext cx="534377" cy="259045"/>
    <xdr:sp macro="" textlink="">
      <xdr:nvSpPr>
        <xdr:cNvPr id="852" name="テキスト ボックス 851"/>
        <xdr:cNvSpPr txBox="1"/>
      </xdr:nvSpPr>
      <xdr:spPr>
        <a:xfrm>
          <a:off x="20167111" y="126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134990</xdr:rowOff>
    </xdr:from>
    <xdr:to>
      <xdr:col>28</xdr:col>
      <xdr:colOff>365125</xdr:colOff>
      <xdr:row>75</xdr:row>
      <xdr:rowOff>65140</xdr:rowOff>
    </xdr:to>
    <xdr:sp macro="" textlink="">
      <xdr:nvSpPr>
        <xdr:cNvPr id="853" name="円/楕円 852"/>
        <xdr:cNvSpPr/>
      </xdr:nvSpPr>
      <xdr:spPr>
        <a:xfrm>
          <a:off x="19494500" y="128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81667</xdr:rowOff>
    </xdr:from>
    <xdr:ext cx="534377" cy="259045"/>
    <xdr:sp macro="" textlink="">
      <xdr:nvSpPr>
        <xdr:cNvPr id="854" name="テキスト ボックス 853"/>
        <xdr:cNvSpPr txBox="1"/>
      </xdr:nvSpPr>
      <xdr:spPr>
        <a:xfrm>
          <a:off x="19278111" y="125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129635</xdr:rowOff>
    </xdr:from>
    <xdr:to>
      <xdr:col>27</xdr:col>
      <xdr:colOff>161925</xdr:colOff>
      <xdr:row>75</xdr:row>
      <xdr:rowOff>59785</xdr:rowOff>
    </xdr:to>
    <xdr:sp macro="" textlink="">
      <xdr:nvSpPr>
        <xdr:cNvPr id="855" name="円/楕円 854"/>
        <xdr:cNvSpPr/>
      </xdr:nvSpPr>
      <xdr:spPr>
        <a:xfrm>
          <a:off x="18605500" y="128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76312</xdr:rowOff>
    </xdr:from>
    <xdr:ext cx="534377" cy="259045"/>
    <xdr:sp macro="" textlink="">
      <xdr:nvSpPr>
        <xdr:cNvPr id="856" name="テキスト ボックス 855"/>
        <xdr:cNvSpPr txBox="1"/>
      </xdr:nvSpPr>
      <xdr:spPr>
        <a:xfrm>
          <a:off x="18389111" y="1259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0" name="テキスト ボックス 869"/>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2" name="テキスト ボックス 871"/>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4" name="テキスト ボックス 873"/>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1" name="フローチャート : 判断 890"/>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2" name="テキスト ボックス 891"/>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4" name="フローチャート : 判断 893"/>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5" name="テキスト ボックス 894"/>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7" name="フローチャート : 判断 896"/>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898" name="テキスト ボックス 897"/>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899" name="フローチャート : 判断 898"/>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0" name="テキスト ボックス 899"/>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9" name="テキスト ボックス 908"/>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1" name="テキスト ボックス 91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3" name="テキスト ボックス 912"/>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631,199</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主な構成項目である人件費は、ここ数年は、住民一人当たり</a:t>
          </a:r>
          <a:r>
            <a:rPr kumimoji="1" lang="en-US" altLang="ja-JP" sz="1300">
              <a:latin typeface="ＭＳ Ｐゴシック"/>
            </a:rPr>
            <a:t>84,000</a:t>
          </a:r>
          <a:r>
            <a:rPr kumimoji="1" lang="ja-JP" altLang="en-US" sz="1300">
              <a:latin typeface="ＭＳ Ｐゴシック"/>
            </a:rPr>
            <a:t>円程度で推移してきたが、退職者（退職手当）の増により、</a:t>
          </a:r>
          <a:r>
            <a:rPr kumimoji="1" lang="en-US" altLang="ja-JP" sz="1300">
              <a:latin typeface="ＭＳ Ｐゴシック"/>
            </a:rPr>
            <a:t>88,846</a:t>
          </a:r>
          <a:r>
            <a:rPr kumimoji="1" lang="ja-JP" altLang="en-US" sz="1300">
              <a:latin typeface="ＭＳ Ｐゴシック"/>
            </a:rPr>
            <a:t>円となった。類似団体の多くが一部事務組合で行っている消防及びごみ処理を直営で行っているため、類似団体内平均値と比べて高い水準にある。</a:t>
          </a:r>
          <a:endParaRPr kumimoji="1" lang="en-US" altLang="ja-JP" sz="1300">
            <a:latin typeface="ＭＳ Ｐゴシック"/>
          </a:endParaRPr>
        </a:p>
        <a:p>
          <a:r>
            <a:rPr kumimoji="1" lang="ja-JP" altLang="en-US" sz="1300">
              <a:latin typeface="ＭＳ Ｐゴシック"/>
            </a:rPr>
            <a:t>維持補修費は、住民一人当たり</a:t>
          </a:r>
          <a:r>
            <a:rPr kumimoji="1" lang="en-US" altLang="ja-JP" sz="1300">
              <a:latin typeface="ＭＳ Ｐゴシック"/>
            </a:rPr>
            <a:t>19,037</a:t>
          </a:r>
          <a:r>
            <a:rPr kumimoji="1" lang="ja-JP" altLang="en-US" sz="1300">
              <a:latin typeface="ＭＳ Ｐゴシック"/>
            </a:rPr>
            <a:t>円となっており、類似団体と比較して一人当たりコストが高い状況となっている。公共施設の住民一人当たりの平均延床面積が全国平均の２倍超の施設保有量があるため、公共施設等総合管理指針を基に施設の適正化等により、支出削減を図る。</a:t>
          </a:r>
          <a:endParaRPr kumimoji="1" lang="en-US" altLang="ja-JP" sz="1300">
            <a:latin typeface="ＭＳ Ｐゴシック"/>
          </a:endParaRPr>
        </a:p>
        <a:p>
          <a:r>
            <a:rPr kumimoji="1" lang="ja-JP" altLang="en-US" sz="1300">
              <a:latin typeface="ＭＳ Ｐゴシック"/>
            </a:rPr>
            <a:t>公債費は、住民一人当たり</a:t>
          </a:r>
          <a:r>
            <a:rPr kumimoji="1" lang="en-US" altLang="ja-JP" sz="1300">
              <a:latin typeface="ＭＳ Ｐゴシック"/>
            </a:rPr>
            <a:t>94,711</a:t>
          </a:r>
          <a:r>
            <a:rPr kumimoji="1" lang="ja-JP" altLang="en-US" sz="1300">
              <a:latin typeface="ＭＳ Ｐゴシック"/>
            </a:rPr>
            <a:t>円となっており、類似団体と比較して一人当たりコストが高い状況となっている。平成</a:t>
          </a:r>
          <a:r>
            <a:rPr kumimoji="1" lang="en-US" altLang="ja-JP" sz="1300">
              <a:latin typeface="ＭＳ Ｐゴシック"/>
            </a:rPr>
            <a:t>26</a:t>
          </a:r>
          <a:r>
            <a:rPr kumimoji="1" lang="ja-JP" altLang="en-US" sz="1300">
              <a:latin typeface="ＭＳ Ｐゴシック"/>
            </a:rPr>
            <a:t>年度まで北陸新幹線関連事業等の普通建設事業費が高額で推移してきた背景から恒常的に増加が続いたためである。今後は事業の選択と集中により、地方債新規発行を抑制し、公債費の削減に努める。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新潟県糸魚川市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45,080
44,768
746.24
30,348,779
28,454,462
1,771,861
16,597,127
41,595,901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57404</xdr:rowOff>
    </xdr:from>
    <xdr:to>
      <xdr:col>6</xdr:col>
      <xdr:colOff>511175</xdr:colOff>
      <xdr:row>37</xdr:row>
      <xdr:rowOff>103124</xdr:rowOff>
    </xdr:to>
    <xdr:cxnSp macro="">
      <xdr:nvCxnSpPr>
        <xdr:cNvPr id="63" name="直線コネクタ 62"/>
        <xdr:cNvCxnSpPr/>
      </xdr:nvCxnSpPr>
      <xdr:spPr>
        <a:xfrm flipV="1">
          <a:off x="3797300" y="64010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46627</xdr:rowOff>
    </xdr:from>
    <xdr:to>
      <xdr:col>5</xdr:col>
      <xdr:colOff>358775</xdr:colOff>
      <xdr:row>37</xdr:row>
      <xdr:rowOff>103124</xdr:rowOff>
    </xdr:to>
    <xdr:cxnSp macro="">
      <xdr:nvCxnSpPr>
        <xdr:cNvPr id="66" name="直線コネクタ 65"/>
        <xdr:cNvCxnSpPr/>
      </xdr:nvCxnSpPr>
      <xdr:spPr>
        <a:xfrm>
          <a:off x="2908300" y="639027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3520</xdr:rowOff>
    </xdr:from>
    <xdr:to>
      <xdr:col>4</xdr:col>
      <xdr:colOff>155575</xdr:colOff>
      <xdr:row>37</xdr:row>
      <xdr:rowOff>46627</xdr:rowOff>
    </xdr:to>
    <xdr:cxnSp macro="">
      <xdr:nvCxnSpPr>
        <xdr:cNvPr id="69" name="直線コネクタ 68"/>
        <xdr:cNvCxnSpPr/>
      </xdr:nvCxnSpPr>
      <xdr:spPr>
        <a:xfrm>
          <a:off x="2019300" y="6175720"/>
          <a:ext cx="889000" cy="2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42055</xdr:rowOff>
    </xdr:from>
    <xdr:to>
      <xdr:col>2</xdr:col>
      <xdr:colOff>638175</xdr:colOff>
      <xdr:row>36</xdr:row>
      <xdr:rowOff>3520</xdr:rowOff>
    </xdr:to>
    <xdr:cxnSp macro="">
      <xdr:nvCxnSpPr>
        <xdr:cNvPr id="72" name="直線コネクタ 71"/>
        <xdr:cNvCxnSpPr/>
      </xdr:nvCxnSpPr>
      <xdr:spPr>
        <a:xfrm>
          <a:off x="1130300" y="6042805"/>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6604</xdr:rowOff>
    </xdr:from>
    <xdr:to>
      <xdr:col>6</xdr:col>
      <xdr:colOff>561975</xdr:colOff>
      <xdr:row>37</xdr:row>
      <xdr:rowOff>108204</xdr:rowOff>
    </xdr:to>
    <xdr:sp macro="" textlink="">
      <xdr:nvSpPr>
        <xdr:cNvPr id="82" name="円/楕円 81"/>
        <xdr:cNvSpPr/>
      </xdr:nvSpPr>
      <xdr:spPr>
        <a:xfrm>
          <a:off x="4584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156481</xdr:rowOff>
    </xdr:from>
    <xdr:ext cx="469744" cy="259045"/>
    <xdr:sp macro="" textlink="">
      <xdr:nvSpPr>
        <xdr:cNvPr id="83" name="議会費該当値テキスト"/>
        <xdr:cNvSpPr txBox="1"/>
      </xdr:nvSpPr>
      <xdr:spPr>
        <a:xfrm>
          <a:off x="4686300"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52324</xdr:rowOff>
    </xdr:from>
    <xdr:to>
      <xdr:col>5</xdr:col>
      <xdr:colOff>409575</xdr:colOff>
      <xdr:row>37</xdr:row>
      <xdr:rowOff>153924</xdr:rowOff>
    </xdr:to>
    <xdr:sp macro="" textlink="">
      <xdr:nvSpPr>
        <xdr:cNvPr id="84" name="円/楕円 83"/>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145051</xdr:rowOff>
    </xdr:from>
    <xdr:ext cx="469744" cy="259045"/>
    <xdr:sp macro="" textlink="">
      <xdr:nvSpPr>
        <xdr:cNvPr id="85" name="テキスト ボックス 84"/>
        <xdr:cNvSpPr txBox="1"/>
      </xdr:nvSpPr>
      <xdr:spPr>
        <a:xfrm>
          <a:off x="3562427"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167277</xdr:rowOff>
    </xdr:from>
    <xdr:to>
      <xdr:col>4</xdr:col>
      <xdr:colOff>206375</xdr:colOff>
      <xdr:row>37</xdr:row>
      <xdr:rowOff>97427</xdr:rowOff>
    </xdr:to>
    <xdr:sp macro="" textlink="">
      <xdr:nvSpPr>
        <xdr:cNvPr id="86" name="円/楕円 85"/>
        <xdr:cNvSpPr/>
      </xdr:nvSpPr>
      <xdr:spPr>
        <a:xfrm>
          <a:off x="2857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88554</xdr:rowOff>
    </xdr:from>
    <xdr:ext cx="469744" cy="259045"/>
    <xdr:sp macro="" textlink="">
      <xdr:nvSpPr>
        <xdr:cNvPr id="87" name="テキスト ボックス 86"/>
        <xdr:cNvSpPr txBox="1"/>
      </xdr:nvSpPr>
      <xdr:spPr>
        <a:xfrm>
          <a:off x="2673427" y="64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124170</xdr:rowOff>
    </xdr:from>
    <xdr:to>
      <xdr:col>3</xdr:col>
      <xdr:colOff>3175</xdr:colOff>
      <xdr:row>36</xdr:row>
      <xdr:rowOff>54320</xdr:rowOff>
    </xdr:to>
    <xdr:sp macro="" textlink="">
      <xdr:nvSpPr>
        <xdr:cNvPr id="88" name="円/楕円 87"/>
        <xdr:cNvSpPr/>
      </xdr:nvSpPr>
      <xdr:spPr>
        <a:xfrm>
          <a:off x="1968500" y="61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45447</xdr:rowOff>
    </xdr:from>
    <xdr:ext cx="469744" cy="259045"/>
    <xdr:sp macro="" textlink="">
      <xdr:nvSpPr>
        <xdr:cNvPr id="89" name="テキスト ボックス 88"/>
        <xdr:cNvSpPr txBox="1"/>
      </xdr:nvSpPr>
      <xdr:spPr>
        <a:xfrm>
          <a:off x="1784427" y="621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162705</xdr:rowOff>
    </xdr:from>
    <xdr:to>
      <xdr:col>1</xdr:col>
      <xdr:colOff>485775</xdr:colOff>
      <xdr:row>35</xdr:row>
      <xdr:rowOff>92855</xdr:rowOff>
    </xdr:to>
    <xdr:sp macro="" textlink="">
      <xdr:nvSpPr>
        <xdr:cNvPr id="90" name="円/楕円 89"/>
        <xdr:cNvSpPr/>
      </xdr:nvSpPr>
      <xdr:spPr>
        <a:xfrm>
          <a:off x="1079500" y="59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83982</xdr:rowOff>
    </xdr:from>
    <xdr:ext cx="469744" cy="259045"/>
    <xdr:sp macro="" textlink="">
      <xdr:nvSpPr>
        <xdr:cNvPr id="91" name="テキスト ボックス 90"/>
        <xdr:cNvSpPr txBox="1"/>
      </xdr:nvSpPr>
      <xdr:spPr>
        <a:xfrm>
          <a:off x="895427" y="608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29511</xdr:rowOff>
    </xdr:from>
    <xdr:to>
      <xdr:col>6</xdr:col>
      <xdr:colOff>511175</xdr:colOff>
      <xdr:row>57</xdr:row>
      <xdr:rowOff>16404</xdr:rowOff>
    </xdr:to>
    <xdr:cxnSp macro="">
      <xdr:nvCxnSpPr>
        <xdr:cNvPr id="120" name="直線コネクタ 119"/>
        <xdr:cNvCxnSpPr/>
      </xdr:nvCxnSpPr>
      <xdr:spPr>
        <a:xfrm>
          <a:off x="3797300" y="9630711"/>
          <a:ext cx="838200" cy="1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29511</xdr:rowOff>
    </xdr:from>
    <xdr:to>
      <xdr:col>5</xdr:col>
      <xdr:colOff>358775</xdr:colOff>
      <xdr:row>56</xdr:row>
      <xdr:rowOff>146897</xdr:rowOff>
    </xdr:to>
    <xdr:cxnSp macro="">
      <xdr:nvCxnSpPr>
        <xdr:cNvPr id="123" name="直線コネクタ 122"/>
        <xdr:cNvCxnSpPr/>
      </xdr:nvCxnSpPr>
      <xdr:spPr>
        <a:xfrm flipV="1">
          <a:off x="2908300" y="9630711"/>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87482</xdr:rowOff>
    </xdr:from>
    <xdr:ext cx="534377" cy="259045"/>
    <xdr:sp macro="" textlink="">
      <xdr:nvSpPr>
        <xdr:cNvPr id="125" name="テキスト ボックス 124"/>
        <xdr:cNvSpPr txBox="1"/>
      </xdr:nvSpPr>
      <xdr:spPr>
        <a:xfrm>
          <a:off x="3530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146897</xdr:rowOff>
    </xdr:from>
    <xdr:to>
      <xdr:col>4</xdr:col>
      <xdr:colOff>155575</xdr:colOff>
      <xdr:row>57</xdr:row>
      <xdr:rowOff>125508</xdr:rowOff>
    </xdr:to>
    <xdr:cxnSp macro="">
      <xdr:nvCxnSpPr>
        <xdr:cNvPr id="126" name="直線コネクタ 125"/>
        <xdr:cNvCxnSpPr/>
      </xdr:nvCxnSpPr>
      <xdr:spPr>
        <a:xfrm flipV="1">
          <a:off x="2019300" y="9748097"/>
          <a:ext cx="889000" cy="15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67329</xdr:rowOff>
    </xdr:from>
    <xdr:to>
      <xdr:col>2</xdr:col>
      <xdr:colOff>638175</xdr:colOff>
      <xdr:row>57</xdr:row>
      <xdr:rowOff>125508</xdr:rowOff>
    </xdr:to>
    <xdr:cxnSp macro="">
      <xdr:nvCxnSpPr>
        <xdr:cNvPr id="129" name="直線コネクタ 128"/>
        <xdr:cNvCxnSpPr/>
      </xdr:nvCxnSpPr>
      <xdr:spPr>
        <a:xfrm>
          <a:off x="1130300" y="9839979"/>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137054</xdr:rowOff>
    </xdr:from>
    <xdr:to>
      <xdr:col>6</xdr:col>
      <xdr:colOff>561975</xdr:colOff>
      <xdr:row>57</xdr:row>
      <xdr:rowOff>67204</xdr:rowOff>
    </xdr:to>
    <xdr:sp macro="" textlink="">
      <xdr:nvSpPr>
        <xdr:cNvPr id="139" name="円/楕円 138"/>
        <xdr:cNvSpPr/>
      </xdr:nvSpPr>
      <xdr:spPr>
        <a:xfrm>
          <a:off x="4584700" y="9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159931</xdr:rowOff>
    </xdr:from>
    <xdr:ext cx="534377" cy="259045"/>
    <xdr:sp macro="" textlink="">
      <xdr:nvSpPr>
        <xdr:cNvPr id="140" name="総務費該当値テキスト"/>
        <xdr:cNvSpPr txBox="1"/>
      </xdr:nvSpPr>
      <xdr:spPr>
        <a:xfrm>
          <a:off x="4686300" y="95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150161</xdr:rowOff>
    </xdr:from>
    <xdr:to>
      <xdr:col>5</xdr:col>
      <xdr:colOff>409575</xdr:colOff>
      <xdr:row>56</xdr:row>
      <xdr:rowOff>80311</xdr:rowOff>
    </xdr:to>
    <xdr:sp macro="" textlink="">
      <xdr:nvSpPr>
        <xdr:cNvPr id="141" name="円/楕円 140"/>
        <xdr:cNvSpPr/>
      </xdr:nvSpPr>
      <xdr:spPr>
        <a:xfrm>
          <a:off x="3746500" y="95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96838</xdr:rowOff>
    </xdr:from>
    <xdr:ext cx="599010" cy="259045"/>
    <xdr:sp macro="" textlink="">
      <xdr:nvSpPr>
        <xdr:cNvPr id="142" name="テキスト ボックス 141"/>
        <xdr:cNvSpPr txBox="1"/>
      </xdr:nvSpPr>
      <xdr:spPr>
        <a:xfrm>
          <a:off x="3497794" y="93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138,921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96097</xdr:rowOff>
    </xdr:from>
    <xdr:to>
      <xdr:col>4</xdr:col>
      <xdr:colOff>206375</xdr:colOff>
      <xdr:row>57</xdr:row>
      <xdr:rowOff>26247</xdr:rowOff>
    </xdr:to>
    <xdr:sp macro="" textlink="">
      <xdr:nvSpPr>
        <xdr:cNvPr id="143" name="円/楕円 142"/>
        <xdr:cNvSpPr/>
      </xdr:nvSpPr>
      <xdr:spPr>
        <a:xfrm>
          <a:off x="2857500" y="96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42774</xdr:rowOff>
    </xdr:from>
    <xdr:ext cx="599010" cy="259045"/>
    <xdr:sp macro="" textlink="">
      <xdr:nvSpPr>
        <xdr:cNvPr id="144" name="テキスト ボックス 143"/>
        <xdr:cNvSpPr txBox="1"/>
      </xdr:nvSpPr>
      <xdr:spPr>
        <a:xfrm>
          <a:off x="2608794" y="947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74708</xdr:rowOff>
    </xdr:from>
    <xdr:to>
      <xdr:col>3</xdr:col>
      <xdr:colOff>3175</xdr:colOff>
      <xdr:row>58</xdr:row>
      <xdr:rowOff>4858</xdr:rowOff>
    </xdr:to>
    <xdr:sp macro="" textlink="">
      <xdr:nvSpPr>
        <xdr:cNvPr id="145" name="円/楕円 144"/>
        <xdr:cNvSpPr/>
      </xdr:nvSpPr>
      <xdr:spPr>
        <a:xfrm>
          <a:off x="1968500" y="98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167435</xdr:rowOff>
    </xdr:from>
    <xdr:ext cx="534377" cy="259045"/>
    <xdr:sp macro="" textlink="">
      <xdr:nvSpPr>
        <xdr:cNvPr id="146" name="テキスト ボックス 145"/>
        <xdr:cNvSpPr txBox="1"/>
      </xdr:nvSpPr>
      <xdr:spPr>
        <a:xfrm>
          <a:off x="1752111" y="99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16529</xdr:rowOff>
    </xdr:from>
    <xdr:to>
      <xdr:col>1</xdr:col>
      <xdr:colOff>485775</xdr:colOff>
      <xdr:row>57</xdr:row>
      <xdr:rowOff>118129</xdr:rowOff>
    </xdr:to>
    <xdr:sp macro="" textlink="">
      <xdr:nvSpPr>
        <xdr:cNvPr id="147" name="円/楕円 146"/>
        <xdr:cNvSpPr/>
      </xdr:nvSpPr>
      <xdr:spPr>
        <a:xfrm>
          <a:off x="1079500" y="97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134656</xdr:rowOff>
    </xdr:from>
    <xdr:ext cx="534377" cy="259045"/>
    <xdr:sp macro="" textlink="">
      <xdr:nvSpPr>
        <xdr:cNvPr id="148" name="テキスト ボックス 147"/>
        <xdr:cNvSpPr txBox="1"/>
      </xdr:nvSpPr>
      <xdr:spPr>
        <a:xfrm>
          <a:off x="863111" y="95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96689</xdr:rowOff>
    </xdr:from>
    <xdr:to>
      <xdr:col>6</xdr:col>
      <xdr:colOff>511175</xdr:colOff>
      <xdr:row>78</xdr:row>
      <xdr:rowOff>131547</xdr:rowOff>
    </xdr:to>
    <xdr:cxnSp macro="">
      <xdr:nvCxnSpPr>
        <xdr:cNvPr id="178" name="直線コネクタ 177"/>
        <xdr:cNvCxnSpPr/>
      </xdr:nvCxnSpPr>
      <xdr:spPr>
        <a:xfrm flipV="1">
          <a:off x="3797300" y="13469789"/>
          <a:ext cx="838200" cy="3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131547</xdr:rowOff>
    </xdr:from>
    <xdr:to>
      <xdr:col>5</xdr:col>
      <xdr:colOff>358775</xdr:colOff>
      <xdr:row>78</xdr:row>
      <xdr:rowOff>160922</xdr:rowOff>
    </xdr:to>
    <xdr:cxnSp macro="">
      <xdr:nvCxnSpPr>
        <xdr:cNvPr id="181" name="直線コネクタ 180"/>
        <xdr:cNvCxnSpPr/>
      </xdr:nvCxnSpPr>
      <xdr:spPr>
        <a:xfrm flipV="1">
          <a:off x="2908300" y="13504647"/>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120216</xdr:rowOff>
    </xdr:from>
    <xdr:to>
      <xdr:col>4</xdr:col>
      <xdr:colOff>155575</xdr:colOff>
      <xdr:row>78</xdr:row>
      <xdr:rowOff>160922</xdr:rowOff>
    </xdr:to>
    <xdr:cxnSp macro="">
      <xdr:nvCxnSpPr>
        <xdr:cNvPr id="184" name="直線コネクタ 183"/>
        <xdr:cNvCxnSpPr/>
      </xdr:nvCxnSpPr>
      <xdr:spPr>
        <a:xfrm>
          <a:off x="2019300" y="13493316"/>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120216</xdr:rowOff>
    </xdr:from>
    <xdr:to>
      <xdr:col>2</xdr:col>
      <xdr:colOff>638175</xdr:colOff>
      <xdr:row>78</xdr:row>
      <xdr:rowOff>131181</xdr:rowOff>
    </xdr:to>
    <xdr:cxnSp macro="">
      <xdr:nvCxnSpPr>
        <xdr:cNvPr id="187" name="直線コネクタ 186"/>
        <xdr:cNvCxnSpPr/>
      </xdr:nvCxnSpPr>
      <xdr:spPr>
        <a:xfrm flipV="1">
          <a:off x="1130300" y="13493316"/>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45889</xdr:rowOff>
    </xdr:from>
    <xdr:to>
      <xdr:col>6</xdr:col>
      <xdr:colOff>561975</xdr:colOff>
      <xdr:row>78</xdr:row>
      <xdr:rowOff>147489</xdr:rowOff>
    </xdr:to>
    <xdr:sp macro="" textlink="">
      <xdr:nvSpPr>
        <xdr:cNvPr id="197" name="円/楕円 196"/>
        <xdr:cNvSpPr/>
      </xdr:nvSpPr>
      <xdr:spPr>
        <a:xfrm>
          <a:off x="4584700" y="134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80747</xdr:rowOff>
    </xdr:from>
    <xdr:to>
      <xdr:col>5</xdr:col>
      <xdr:colOff>409575</xdr:colOff>
      <xdr:row>79</xdr:row>
      <xdr:rowOff>10897</xdr:rowOff>
    </xdr:to>
    <xdr:sp macro="" textlink="">
      <xdr:nvSpPr>
        <xdr:cNvPr id="199" name="円/楕円 198"/>
        <xdr:cNvSpPr/>
      </xdr:nvSpPr>
      <xdr:spPr>
        <a:xfrm>
          <a:off x="3746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2024</xdr:rowOff>
    </xdr:from>
    <xdr:ext cx="599010" cy="259045"/>
    <xdr:sp macro="" textlink="">
      <xdr:nvSpPr>
        <xdr:cNvPr id="200" name="テキスト ボックス 199"/>
        <xdr:cNvSpPr txBox="1"/>
      </xdr:nvSpPr>
      <xdr:spPr>
        <a:xfrm>
          <a:off x="3497794" y="1354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110122</xdr:rowOff>
    </xdr:from>
    <xdr:to>
      <xdr:col>4</xdr:col>
      <xdr:colOff>206375</xdr:colOff>
      <xdr:row>79</xdr:row>
      <xdr:rowOff>40272</xdr:rowOff>
    </xdr:to>
    <xdr:sp macro="" textlink="">
      <xdr:nvSpPr>
        <xdr:cNvPr id="201" name="円/楕円 200"/>
        <xdr:cNvSpPr/>
      </xdr:nvSpPr>
      <xdr:spPr>
        <a:xfrm>
          <a:off x="2857500" y="134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31399</xdr:rowOff>
    </xdr:from>
    <xdr:ext cx="599010" cy="259045"/>
    <xdr:sp macro="" textlink="">
      <xdr:nvSpPr>
        <xdr:cNvPr id="202" name="テキスト ボックス 201"/>
        <xdr:cNvSpPr txBox="1"/>
      </xdr:nvSpPr>
      <xdr:spPr>
        <a:xfrm>
          <a:off x="2608794" y="1357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69416</xdr:rowOff>
    </xdr:from>
    <xdr:to>
      <xdr:col>3</xdr:col>
      <xdr:colOff>3175</xdr:colOff>
      <xdr:row>78</xdr:row>
      <xdr:rowOff>171016</xdr:rowOff>
    </xdr:to>
    <xdr:sp macro="" textlink="">
      <xdr:nvSpPr>
        <xdr:cNvPr id="203" name="円/楕円 202"/>
        <xdr:cNvSpPr/>
      </xdr:nvSpPr>
      <xdr:spPr>
        <a:xfrm>
          <a:off x="1968500" y="134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162143</xdr:rowOff>
    </xdr:from>
    <xdr:ext cx="599010" cy="259045"/>
    <xdr:sp macro="" textlink="">
      <xdr:nvSpPr>
        <xdr:cNvPr id="204" name="テキスト ボックス 203"/>
        <xdr:cNvSpPr txBox="1"/>
      </xdr:nvSpPr>
      <xdr:spPr>
        <a:xfrm>
          <a:off x="1719794" y="1353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80381</xdr:rowOff>
    </xdr:from>
    <xdr:to>
      <xdr:col>1</xdr:col>
      <xdr:colOff>485775</xdr:colOff>
      <xdr:row>79</xdr:row>
      <xdr:rowOff>10531</xdr:rowOff>
    </xdr:to>
    <xdr:sp macro="" textlink="">
      <xdr:nvSpPr>
        <xdr:cNvPr id="205" name="円/楕円 204"/>
        <xdr:cNvSpPr/>
      </xdr:nvSpPr>
      <xdr:spPr>
        <a:xfrm>
          <a:off x="1079500" y="134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1658</xdr:rowOff>
    </xdr:from>
    <xdr:ext cx="599010" cy="259045"/>
    <xdr:sp macro="" textlink="">
      <xdr:nvSpPr>
        <xdr:cNvPr id="206" name="テキスト ボックス 205"/>
        <xdr:cNvSpPr txBox="1"/>
      </xdr:nvSpPr>
      <xdr:spPr>
        <a:xfrm>
          <a:off x="830794" y="1354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67478</xdr:rowOff>
    </xdr:from>
    <xdr:to>
      <xdr:col>6</xdr:col>
      <xdr:colOff>511175</xdr:colOff>
      <xdr:row>97</xdr:row>
      <xdr:rowOff>31344</xdr:rowOff>
    </xdr:to>
    <xdr:cxnSp macro="">
      <xdr:nvCxnSpPr>
        <xdr:cNvPr id="238" name="直線コネクタ 237"/>
        <xdr:cNvCxnSpPr/>
      </xdr:nvCxnSpPr>
      <xdr:spPr>
        <a:xfrm>
          <a:off x="3797300" y="16355228"/>
          <a:ext cx="838200" cy="30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67478</xdr:rowOff>
    </xdr:from>
    <xdr:to>
      <xdr:col>5</xdr:col>
      <xdr:colOff>358775</xdr:colOff>
      <xdr:row>96</xdr:row>
      <xdr:rowOff>39835</xdr:rowOff>
    </xdr:to>
    <xdr:cxnSp macro="">
      <xdr:nvCxnSpPr>
        <xdr:cNvPr id="241" name="直線コネクタ 240"/>
        <xdr:cNvCxnSpPr/>
      </xdr:nvCxnSpPr>
      <xdr:spPr>
        <a:xfrm flipV="1">
          <a:off x="2908300" y="16355228"/>
          <a:ext cx="889000" cy="1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39835</xdr:rowOff>
    </xdr:from>
    <xdr:to>
      <xdr:col>4</xdr:col>
      <xdr:colOff>155575</xdr:colOff>
      <xdr:row>96</xdr:row>
      <xdr:rowOff>109018</xdr:rowOff>
    </xdr:to>
    <xdr:cxnSp macro="">
      <xdr:nvCxnSpPr>
        <xdr:cNvPr id="244" name="直線コネクタ 243"/>
        <xdr:cNvCxnSpPr/>
      </xdr:nvCxnSpPr>
      <xdr:spPr>
        <a:xfrm flipV="1">
          <a:off x="2019300" y="16499035"/>
          <a:ext cx="889000" cy="6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5838</xdr:rowOff>
    </xdr:from>
    <xdr:to>
      <xdr:col>2</xdr:col>
      <xdr:colOff>638175</xdr:colOff>
      <xdr:row>96</xdr:row>
      <xdr:rowOff>109018</xdr:rowOff>
    </xdr:to>
    <xdr:cxnSp macro="">
      <xdr:nvCxnSpPr>
        <xdr:cNvPr id="247" name="直線コネクタ 246"/>
        <xdr:cNvCxnSpPr/>
      </xdr:nvCxnSpPr>
      <xdr:spPr>
        <a:xfrm>
          <a:off x="1130300" y="16465038"/>
          <a:ext cx="889000" cy="10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53399</xdr:rowOff>
    </xdr:from>
    <xdr:ext cx="534377" cy="259045"/>
    <xdr:sp macro="" textlink="">
      <xdr:nvSpPr>
        <xdr:cNvPr id="251" name="テキスト ボックス 250"/>
        <xdr:cNvSpPr txBox="1"/>
      </xdr:nvSpPr>
      <xdr:spPr>
        <a:xfrm>
          <a:off x="863111" y="16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151994</xdr:rowOff>
    </xdr:from>
    <xdr:to>
      <xdr:col>6</xdr:col>
      <xdr:colOff>561975</xdr:colOff>
      <xdr:row>97</xdr:row>
      <xdr:rowOff>82144</xdr:rowOff>
    </xdr:to>
    <xdr:sp macro="" textlink="">
      <xdr:nvSpPr>
        <xdr:cNvPr id="257" name="円/楕円 256"/>
        <xdr:cNvSpPr/>
      </xdr:nvSpPr>
      <xdr:spPr>
        <a:xfrm>
          <a:off x="45847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3421</xdr:rowOff>
    </xdr:from>
    <xdr:ext cx="534377" cy="259045"/>
    <xdr:sp macro="" textlink="">
      <xdr:nvSpPr>
        <xdr:cNvPr id="258" name="衛生費該当値テキスト"/>
        <xdr:cNvSpPr txBox="1"/>
      </xdr:nvSpPr>
      <xdr:spPr>
        <a:xfrm>
          <a:off x="4686300" y="164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16678</xdr:rowOff>
    </xdr:from>
    <xdr:to>
      <xdr:col>5</xdr:col>
      <xdr:colOff>409575</xdr:colOff>
      <xdr:row>95</xdr:row>
      <xdr:rowOff>118278</xdr:rowOff>
    </xdr:to>
    <xdr:sp macro="" textlink="">
      <xdr:nvSpPr>
        <xdr:cNvPr id="259" name="円/楕円 258"/>
        <xdr:cNvSpPr/>
      </xdr:nvSpPr>
      <xdr:spPr>
        <a:xfrm>
          <a:off x="3746500" y="163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134805</xdr:rowOff>
    </xdr:from>
    <xdr:ext cx="534377" cy="259045"/>
    <xdr:sp macro="" textlink="">
      <xdr:nvSpPr>
        <xdr:cNvPr id="260" name="テキスト ボックス 259"/>
        <xdr:cNvSpPr txBox="1"/>
      </xdr:nvSpPr>
      <xdr:spPr>
        <a:xfrm>
          <a:off x="3530111" y="1607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160485</xdr:rowOff>
    </xdr:from>
    <xdr:to>
      <xdr:col>4</xdr:col>
      <xdr:colOff>206375</xdr:colOff>
      <xdr:row>96</xdr:row>
      <xdr:rowOff>90635</xdr:rowOff>
    </xdr:to>
    <xdr:sp macro="" textlink="">
      <xdr:nvSpPr>
        <xdr:cNvPr id="261" name="円/楕円 260"/>
        <xdr:cNvSpPr/>
      </xdr:nvSpPr>
      <xdr:spPr>
        <a:xfrm>
          <a:off x="2857500" y="164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107162</xdr:rowOff>
    </xdr:from>
    <xdr:ext cx="534377" cy="259045"/>
    <xdr:sp macro="" textlink="">
      <xdr:nvSpPr>
        <xdr:cNvPr id="262" name="テキスト ボックス 261"/>
        <xdr:cNvSpPr txBox="1"/>
      </xdr:nvSpPr>
      <xdr:spPr>
        <a:xfrm>
          <a:off x="2641111" y="162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58218</xdr:rowOff>
    </xdr:from>
    <xdr:to>
      <xdr:col>3</xdr:col>
      <xdr:colOff>3175</xdr:colOff>
      <xdr:row>96</xdr:row>
      <xdr:rowOff>159818</xdr:rowOff>
    </xdr:to>
    <xdr:sp macro="" textlink="">
      <xdr:nvSpPr>
        <xdr:cNvPr id="263" name="円/楕円 262"/>
        <xdr:cNvSpPr/>
      </xdr:nvSpPr>
      <xdr:spPr>
        <a:xfrm>
          <a:off x="1968500" y="165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4895</xdr:rowOff>
    </xdr:from>
    <xdr:ext cx="534377" cy="259045"/>
    <xdr:sp macro="" textlink="">
      <xdr:nvSpPr>
        <xdr:cNvPr id="264" name="テキスト ボックス 263"/>
        <xdr:cNvSpPr txBox="1"/>
      </xdr:nvSpPr>
      <xdr:spPr>
        <a:xfrm>
          <a:off x="1752111" y="162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126488</xdr:rowOff>
    </xdr:from>
    <xdr:to>
      <xdr:col>1</xdr:col>
      <xdr:colOff>485775</xdr:colOff>
      <xdr:row>96</xdr:row>
      <xdr:rowOff>56638</xdr:rowOff>
    </xdr:to>
    <xdr:sp macro="" textlink="">
      <xdr:nvSpPr>
        <xdr:cNvPr id="265" name="円/楕円 264"/>
        <xdr:cNvSpPr/>
      </xdr:nvSpPr>
      <xdr:spPr>
        <a:xfrm>
          <a:off x="1079500" y="164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73165</xdr:rowOff>
    </xdr:from>
    <xdr:ext cx="534377" cy="259045"/>
    <xdr:sp macro="" textlink="">
      <xdr:nvSpPr>
        <xdr:cNvPr id="266" name="テキスト ボックス 265"/>
        <xdr:cNvSpPr txBox="1"/>
      </xdr:nvSpPr>
      <xdr:spPr>
        <a:xfrm>
          <a:off x="863111" y="161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121194</xdr:rowOff>
    </xdr:from>
    <xdr:to>
      <xdr:col>15</xdr:col>
      <xdr:colOff>180340</xdr:colOff>
      <xdr:row>39</xdr:row>
      <xdr:rowOff>98878</xdr:rowOff>
    </xdr:to>
    <xdr:cxnSp macro="">
      <xdr:nvCxnSpPr>
        <xdr:cNvPr id="292" name="直線コネクタ 291"/>
        <xdr:cNvCxnSpPr/>
      </xdr:nvCxnSpPr>
      <xdr:spPr>
        <a:xfrm flipV="1">
          <a:off x="10475595" y="5950494"/>
          <a:ext cx="1270" cy="83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67871</xdr:rowOff>
    </xdr:from>
    <xdr:ext cx="469744" cy="259045"/>
    <xdr:sp macro="" textlink="">
      <xdr:nvSpPr>
        <xdr:cNvPr id="295" name="労働費最大値テキスト"/>
        <xdr:cNvSpPr txBox="1"/>
      </xdr:nvSpPr>
      <xdr:spPr>
        <a:xfrm>
          <a:off x="10528300" y="57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34</xdr:row>
      <xdr:rowOff>121194</xdr:rowOff>
    </xdr:from>
    <xdr:to>
      <xdr:col>15</xdr:col>
      <xdr:colOff>269875</xdr:colOff>
      <xdr:row>34</xdr:row>
      <xdr:rowOff>121194</xdr:rowOff>
    </xdr:to>
    <xdr:cxnSp macro="">
      <xdr:nvCxnSpPr>
        <xdr:cNvPr id="296" name="直線コネクタ 295"/>
        <xdr:cNvCxnSpPr/>
      </xdr:nvCxnSpPr>
      <xdr:spPr>
        <a:xfrm>
          <a:off x="10388600" y="595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72971</xdr:rowOff>
    </xdr:from>
    <xdr:to>
      <xdr:col>15</xdr:col>
      <xdr:colOff>180975</xdr:colOff>
      <xdr:row>35</xdr:row>
      <xdr:rowOff>61540</xdr:rowOff>
    </xdr:to>
    <xdr:cxnSp macro="">
      <xdr:nvCxnSpPr>
        <xdr:cNvPr id="297" name="直線コネクタ 296"/>
        <xdr:cNvCxnSpPr/>
      </xdr:nvCxnSpPr>
      <xdr:spPr>
        <a:xfrm>
          <a:off x="9639300" y="590227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46644</xdr:rowOff>
    </xdr:from>
    <xdr:ext cx="469744" cy="259045"/>
    <xdr:sp macro="" textlink="">
      <xdr:nvSpPr>
        <xdr:cNvPr id="298" name="労働費平均値テキスト"/>
        <xdr:cNvSpPr txBox="1"/>
      </xdr:nvSpPr>
      <xdr:spPr>
        <a:xfrm>
          <a:off x="10528300" y="656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68217</xdr:rowOff>
    </xdr:from>
    <xdr:to>
      <xdr:col>15</xdr:col>
      <xdr:colOff>231775</xdr:colOff>
      <xdr:row>38</xdr:row>
      <xdr:rowOff>169817</xdr:rowOff>
    </xdr:to>
    <xdr:sp macro="" textlink="">
      <xdr:nvSpPr>
        <xdr:cNvPr id="299" name="フローチャート : 判断 298"/>
        <xdr:cNvSpPr/>
      </xdr:nvSpPr>
      <xdr:spPr>
        <a:xfrm>
          <a:off x="104267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126964</xdr:rowOff>
    </xdr:from>
    <xdr:to>
      <xdr:col>14</xdr:col>
      <xdr:colOff>28575</xdr:colOff>
      <xdr:row>34</xdr:row>
      <xdr:rowOff>72971</xdr:rowOff>
    </xdr:to>
    <xdr:cxnSp macro="">
      <xdr:nvCxnSpPr>
        <xdr:cNvPr id="300" name="直線コネクタ 299"/>
        <xdr:cNvCxnSpPr/>
      </xdr:nvCxnSpPr>
      <xdr:spPr>
        <a:xfrm>
          <a:off x="8750300" y="5784814"/>
          <a:ext cx="889000" cy="1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31641</xdr:rowOff>
    </xdr:from>
    <xdr:to>
      <xdr:col>14</xdr:col>
      <xdr:colOff>79375</xdr:colOff>
      <xdr:row>38</xdr:row>
      <xdr:rowOff>133241</xdr:rowOff>
    </xdr:to>
    <xdr:sp macro="" textlink="">
      <xdr:nvSpPr>
        <xdr:cNvPr id="301" name="フローチャート : 判断 300"/>
        <xdr:cNvSpPr/>
      </xdr:nvSpPr>
      <xdr:spPr>
        <a:xfrm>
          <a:off x="9588500" y="654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124368</xdr:rowOff>
    </xdr:from>
    <xdr:ext cx="469744" cy="259045"/>
    <xdr:sp macro="" textlink="">
      <xdr:nvSpPr>
        <xdr:cNvPr id="302" name="テキスト ボックス 301"/>
        <xdr:cNvSpPr txBox="1"/>
      </xdr:nvSpPr>
      <xdr:spPr>
        <a:xfrm>
          <a:off x="9404427" y="66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109546</xdr:rowOff>
    </xdr:from>
    <xdr:to>
      <xdr:col>12</xdr:col>
      <xdr:colOff>511175</xdr:colOff>
      <xdr:row>33</xdr:row>
      <xdr:rowOff>126964</xdr:rowOff>
    </xdr:to>
    <xdr:cxnSp macro="">
      <xdr:nvCxnSpPr>
        <xdr:cNvPr id="303" name="直線コネクタ 302"/>
        <xdr:cNvCxnSpPr/>
      </xdr:nvCxnSpPr>
      <xdr:spPr>
        <a:xfrm>
          <a:off x="7861300" y="5595946"/>
          <a:ext cx="889000" cy="1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132334</xdr:rowOff>
    </xdr:from>
    <xdr:to>
      <xdr:col>12</xdr:col>
      <xdr:colOff>561975</xdr:colOff>
      <xdr:row>38</xdr:row>
      <xdr:rowOff>62485</xdr:rowOff>
    </xdr:to>
    <xdr:sp macro="" textlink="">
      <xdr:nvSpPr>
        <xdr:cNvPr id="304" name="フローチャート : 判断 303"/>
        <xdr:cNvSpPr/>
      </xdr:nvSpPr>
      <xdr:spPr>
        <a:xfrm>
          <a:off x="8699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53611</xdr:rowOff>
    </xdr:from>
    <xdr:ext cx="469744" cy="259045"/>
    <xdr:sp macro="" textlink="">
      <xdr:nvSpPr>
        <xdr:cNvPr id="305" name="テキスト ボックス 304"/>
        <xdr:cNvSpPr txBox="1"/>
      </xdr:nvSpPr>
      <xdr:spPr>
        <a:xfrm>
          <a:off x="8515427"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126855</xdr:rowOff>
    </xdr:from>
    <xdr:to>
      <xdr:col>11</xdr:col>
      <xdr:colOff>307975</xdr:colOff>
      <xdr:row>32</xdr:row>
      <xdr:rowOff>109546</xdr:rowOff>
    </xdr:to>
    <xdr:cxnSp macro="">
      <xdr:nvCxnSpPr>
        <xdr:cNvPr id="306" name="直線コネクタ 305"/>
        <xdr:cNvCxnSpPr/>
      </xdr:nvCxnSpPr>
      <xdr:spPr>
        <a:xfrm>
          <a:off x="6972300" y="5270355"/>
          <a:ext cx="889000" cy="3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85525</xdr:rowOff>
    </xdr:from>
    <xdr:to>
      <xdr:col>11</xdr:col>
      <xdr:colOff>358775</xdr:colOff>
      <xdr:row>38</xdr:row>
      <xdr:rowOff>15675</xdr:rowOff>
    </xdr:to>
    <xdr:sp macro="" textlink="">
      <xdr:nvSpPr>
        <xdr:cNvPr id="307" name="フローチャート : 判断 306"/>
        <xdr:cNvSpPr/>
      </xdr:nvSpPr>
      <xdr:spPr>
        <a:xfrm>
          <a:off x="7810500" y="642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6803</xdr:rowOff>
    </xdr:from>
    <xdr:ext cx="469744" cy="259045"/>
    <xdr:sp macro="" textlink="">
      <xdr:nvSpPr>
        <xdr:cNvPr id="308" name="テキスト ボックス 307"/>
        <xdr:cNvSpPr txBox="1"/>
      </xdr:nvSpPr>
      <xdr:spPr>
        <a:xfrm>
          <a:off x="7626427" y="652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89662</xdr:rowOff>
    </xdr:from>
    <xdr:to>
      <xdr:col>10</xdr:col>
      <xdr:colOff>155575</xdr:colOff>
      <xdr:row>37</xdr:row>
      <xdr:rowOff>19812</xdr:rowOff>
    </xdr:to>
    <xdr:sp macro="" textlink="">
      <xdr:nvSpPr>
        <xdr:cNvPr id="309" name="フローチャート : 判断 308"/>
        <xdr:cNvSpPr/>
      </xdr:nvSpPr>
      <xdr:spPr>
        <a:xfrm>
          <a:off x="6921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10939</xdr:rowOff>
    </xdr:from>
    <xdr:ext cx="469744" cy="259045"/>
    <xdr:sp macro="" textlink="">
      <xdr:nvSpPr>
        <xdr:cNvPr id="310" name="テキスト ボックス 309"/>
        <xdr:cNvSpPr txBox="1"/>
      </xdr:nvSpPr>
      <xdr:spPr>
        <a:xfrm>
          <a:off x="6737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10740</xdr:rowOff>
    </xdr:from>
    <xdr:to>
      <xdr:col>15</xdr:col>
      <xdr:colOff>231775</xdr:colOff>
      <xdr:row>35</xdr:row>
      <xdr:rowOff>112340</xdr:rowOff>
    </xdr:to>
    <xdr:sp macro="" textlink="">
      <xdr:nvSpPr>
        <xdr:cNvPr id="316" name="円/楕円 315"/>
        <xdr:cNvSpPr/>
      </xdr:nvSpPr>
      <xdr:spPr>
        <a:xfrm>
          <a:off x="10426700" y="6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97117</xdr:rowOff>
    </xdr:from>
    <xdr:ext cx="469744" cy="259045"/>
    <xdr:sp macro="" textlink="">
      <xdr:nvSpPr>
        <xdr:cNvPr id="317" name="労働費該当値テキスト"/>
        <xdr:cNvSpPr txBox="1"/>
      </xdr:nvSpPr>
      <xdr:spPr>
        <a:xfrm>
          <a:off x="10528300" y="592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22171</xdr:rowOff>
    </xdr:from>
    <xdr:to>
      <xdr:col>14</xdr:col>
      <xdr:colOff>79375</xdr:colOff>
      <xdr:row>34</xdr:row>
      <xdr:rowOff>123771</xdr:rowOff>
    </xdr:to>
    <xdr:sp macro="" textlink="">
      <xdr:nvSpPr>
        <xdr:cNvPr id="318" name="円/楕円 317"/>
        <xdr:cNvSpPr/>
      </xdr:nvSpPr>
      <xdr:spPr>
        <a:xfrm>
          <a:off x="9588500" y="58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140298</xdr:rowOff>
    </xdr:from>
    <xdr:ext cx="469744" cy="259045"/>
    <xdr:sp macro="" textlink="">
      <xdr:nvSpPr>
        <xdr:cNvPr id="319" name="テキスト ボックス 318"/>
        <xdr:cNvSpPr txBox="1"/>
      </xdr:nvSpPr>
      <xdr:spPr>
        <a:xfrm>
          <a:off x="9404427" y="562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76164</xdr:rowOff>
    </xdr:from>
    <xdr:to>
      <xdr:col>12</xdr:col>
      <xdr:colOff>561975</xdr:colOff>
      <xdr:row>34</xdr:row>
      <xdr:rowOff>6314</xdr:rowOff>
    </xdr:to>
    <xdr:sp macro="" textlink="">
      <xdr:nvSpPr>
        <xdr:cNvPr id="320" name="円/楕円 319"/>
        <xdr:cNvSpPr/>
      </xdr:nvSpPr>
      <xdr:spPr>
        <a:xfrm>
          <a:off x="8699500" y="57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22841</xdr:rowOff>
    </xdr:from>
    <xdr:ext cx="469744" cy="259045"/>
    <xdr:sp macro="" textlink="">
      <xdr:nvSpPr>
        <xdr:cNvPr id="321" name="テキスト ボックス 320"/>
        <xdr:cNvSpPr txBox="1"/>
      </xdr:nvSpPr>
      <xdr:spPr>
        <a:xfrm>
          <a:off x="8515427" y="550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58746</xdr:rowOff>
    </xdr:from>
    <xdr:to>
      <xdr:col>11</xdr:col>
      <xdr:colOff>358775</xdr:colOff>
      <xdr:row>32</xdr:row>
      <xdr:rowOff>160346</xdr:rowOff>
    </xdr:to>
    <xdr:sp macro="" textlink="">
      <xdr:nvSpPr>
        <xdr:cNvPr id="322" name="円/楕円 321"/>
        <xdr:cNvSpPr/>
      </xdr:nvSpPr>
      <xdr:spPr>
        <a:xfrm>
          <a:off x="7810500" y="55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5423</xdr:rowOff>
    </xdr:from>
    <xdr:ext cx="534377" cy="259045"/>
    <xdr:sp macro="" textlink="">
      <xdr:nvSpPr>
        <xdr:cNvPr id="323" name="テキスト ボックス 322"/>
        <xdr:cNvSpPr txBox="1"/>
      </xdr:nvSpPr>
      <xdr:spPr>
        <a:xfrm>
          <a:off x="7594111" y="532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76055</xdr:rowOff>
    </xdr:from>
    <xdr:to>
      <xdr:col>10</xdr:col>
      <xdr:colOff>155575</xdr:colOff>
      <xdr:row>31</xdr:row>
      <xdr:rowOff>6205</xdr:rowOff>
    </xdr:to>
    <xdr:sp macro="" textlink="">
      <xdr:nvSpPr>
        <xdr:cNvPr id="324" name="円/楕円 323"/>
        <xdr:cNvSpPr/>
      </xdr:nvSpPr>
      <xdr:spPr>
        <a:xfrm>
          <a:off x="6921500" y="5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22732</xdr:rowOff>
    </xdr:from>
    <xdr:ext cx="534377" cy="259045"/>
    <xdr:sp macro="" textlink="">
      <xdr:nvSpPr>
        <xdr:cNvPr id="325" name="テキスト ボックス 324"/>
        <xdr:cNvSpPr txBox="1"/>
      </xdr:nvSpPr>
      <xdr:spPr>
        <a:xfrm>
          <a:off x="6705111" y="49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7" name="直線コネクタ 346"/>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8"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9" name="直線コネクタ 348"/>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50"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51" name="直線コネクタ 350"/>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165344</xdr:rowOff>
    </xdr:from>
    <xdr:to>
      <xdr:col>15</xdr:col>
      <xdr:colOff>180975</xdr:colOff>
      <xdr:row>58</xdr:row>
      <xdr:rowOff>21377</xdr:rowOff>
    </xdr:to>
    <xdr:cxnSp macro="">
      <xdr:nvCxnSpPr>
        <xdr:cNvPr id="352" name="直線コネクタ 351"/>
        <xdr:cNvCxnSpPr/>
      </xdr:nvCxnSpPr>
      <xdr:spPr>
        <a:xfrm>
          <a:off x="9639300" y="9937994"/>
          <a:ext cx="838200" cy="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3"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4" name="フローチャート : 判断 353"/>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135384</xdr:rowOff>
    </xdr:from>
    <xdr:to>
      <xdr:col>14</xdr:col>
      <xdr:colOff>28575</xdr:colOff>
      <xdr:row>57</xdr:row>
      <xdr:rowOff>165344</xdr:rowOff>
    </xdr:to>
    <xdr:cxnSp macro="">
      <xdr:nvCxnSpPr>
        <xdr:cNvPr id="355" name="直線コネクタ 354"/>
        <xdr:cNvCxnSpPr/>
      </xdr:nvCxnSpPr>
      <xdr:spPr>
        <a:xfrm>
          <a:off x="8750300" y="9908034"/>
          <a:ext cx="889000" cy="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6" name="フローチャート : 判断 355"/>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48335</xdr:rowOff>
    </xdr:from>
    <xdr:ext cx="534377" cy="259045"/>
    <xdr:sp macro="" textlink="">
      <xdr:nvSpPr>
        <xdr:cNvPr id="357" name="テキスト ボックス 356"/>
        <xdr:cNvSpPr txBox="1"/>
      </xdr:nvSpPr>
      <xdr:spPr>
        <a:xfrm>
          <a:off x="9372111" y="99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135384</xdr:rowOff>
    </xdr:from>
    <xdr:to>
      <xdr:col>12</xdr:col>
      <xdr:colOff>511175</xdr:colOff>
      <xdr:row>58</xdr:row>
      <xdr:rowOff>25450</xdr:rowOff>
    </xdr:to>
    <xdr:cxnSp macro="">
      <xdr:nvCxnSpPr>
        <xdr:cNvPr id="358" name="直線コネクタ 357"/>
        <xdr:cNvCxnSpPr/>
      </xdr:nvCxnSpPr>
      <xdr:spPr>
        <a:xfrm flipV="1">
          <a:off x="7861300" y="9908034"/>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9" name="フローチャート : 判断 358"/>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49241</xdr:rowOff>
    </xdr:from>
    <xdr:ext cx="534377" cy="259045"/>
    <xdr:sp macro="" textlink="">
      <xdr:nvSpPr>
        <xdr:cNvPr id="360" name="テキスト ボックス 359"/>
        <xdr:cNvSpPr txBox="1"/>
      </xdr:nvSpPr>
      <xdr:spPr>
        <a:xfrm>
          <a:off x="8483111" y="99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25450</xdr:rowOff>
    </xdr:from>
    <xdr:to>
      <xdr:col>11</xdr:col>
      <xdr:colOff>307975</xdr:colOff>
      <xdr:row>58</xdr:row>
      <xdr:rowOff>44204</xdr:rowOff>
    </xdr:to>
    <xdr:cxnSp macro="">
      <xdr:nvCxnSpPr>
        <xdr:cNvPr id="361" name="直線コネクタ 360"/>
        <xdr:cNvCxnSpPr/>
      </xdr:nvCxnSpPr>
      <xdr:spPr>
        <a:xfrm flipV="1">
          <a:off x="6972300" y="9969550"/>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2" name="フローチャート : 判断 361"/>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3" name="テキスト ボックス 362"/>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4" name="フローチャート : 判断 363"/>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5" name="テキスト ボックス 364"/>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142027</xdr:rowOff>
    </xdr:from>
    <xdr:to>
      <xdr:col>15</xdr:col>
      <xdr:colOff>231775</xdr:colOff>
      <xdr:row>58</xdr:row>
      <xdr:rowOff>72177</xdr:rowOff>
    </xdr:to>
    <xdr:sp macro="" textlink="">
      <xdr:nvSpPr>
        <xdr:cNvPr id="371" name="円/楕円 370"/>
        <xdr:cNvSpPr/>
      </xdr:nvSpPr>
      <xdr:spPr>
        <a:xfrm>
          <a:off x="10426700" y="991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101404</xdr:rowOff>
    </xdr:from>
    <xdr:ext cx="534377" cy="259045"/>
    <xdr:sp macro="" textlink="">
      <xdr:nvSpPr>
        <xdr:cNvPr id="372" name="農林水産業費該当値テキスト"/>
        <xdr:cNvSpPr txBox="1"/>
      </xdr:nvSpPr>
      <xdr:spPr>
        <a:xfrm>
          <a:off x="10528300" y="97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114544</xdr:rowOff>
    </xdr:from>
    <xdr:to>
      <xdr:col>14</xdr:col>
      <xdr:colOff>79375</xdr:colOff>
      <xdr:row>58</xdr:row>
      <xdr:rowOff>44694</xdr:rowOff>
    </xdr:to>
    <xdr:sp macro="" textlink="">
      <xdr:nvSpPr>
        <xdr:cNvPr id="373" name="円/楕円 372"/>
        <xdr:cNvSpPr/>
      </xdr:nvSpPr>
      <xdr:spPr>
        <a:xfrm>
          <a:off x="9588500" y="9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61221</xdr:rowOff>
    </xdr:from>
    <xdr:ext cx="534377" cy="259045"/>
    <xdr:sp macro="" textlink="">
      <xdr:nvSpPr>
        <xdr:cNvPr id="374" name="テキスト ボックス 373"/>
        <xdr:cNvSpPr txBox="1"/>
      </xdr:nvSpPr>
      <xdr:spPr>
        <a:xfrm>
          <a:off x="9372111" y="96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84584</xdr:rowOff>
    </xdr:from>
    <xdr:to>
      <xdr:col>12</xdr:col>
      <xdr:colOff>561975</xdr:colOff>
      <xdr:row>58</xdr:row>
      <xdr:rowOff>14734</xdr:rowOff>
    </xdr:to>
    <xdr:sp macro="" textlink="">
      <xdr:nvSpPr>
        <xdr:cNvPr id="375" name="円/楕円 374"/>
        <xdr:cNvSpPr/>
      </xdr:nvSpPr>
      <xdr:spPr>
        <a:xfrm>
          <a:off x="8699500" y="98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31261</xdr:rowOff>
    </xdr:from>
    <xdr:ext cx="534377" cy="259045"/>
    <xdr:sp macro="" textlink="">
      <xdr:nvSpPr>
        <xdr:cNvPr id="376" name="テキスト ボックス 375"/>
        <xdr:cNvSpPr txBox="1"/>
      </xdr:nvSpPr>
      <xdr:spPr>
        <a:xfrm>
          <a:off x="8483111" y="963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146100</xdr:rowOff>
    </xdr:from>
    <xdr:to>
      <xdr:col>11</xdr:col>
      <xdr:colOff>358775</xdr:colOff>
      <xdr:row>58</xdr:row>
      <xdr:rowOff>76250</xdr:rowOff>
    </xdr:to>
    <xdr:sp macro="" textlink="">
      <xdr:nvSpPr>
        <xdr:cNvPr id="377" name="円/楕円 376"/>
        <xdr:cNvSpPr/>
      </xdr:nvSpPr>
      <xdr:spPr>
        <a:xfrm>
          <a:off x="7810500" y="99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67377</xdr:rowOff>
    </xdr:from>
    <xdr:ext cx="534377" cy="259045"/>
    <xdr:sp macro="" textlink="">
      <xdr:nvSpPr>
        <xdr:cNvPr id="378" name="テキスト ボックス 377"/>
        <xdr:cNvSpPr txBox="1"/>
      </xdr:nvSpPr>
      <xdr:spPr>
        <a:xfrm>
          <a:off x="7594111" y="100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164854</xdr:rowOff>
    </xdr:from>
    <xdr:to>
      <xdr:col>10</xdr:col>
      <xdr:colOff>155575</xdr:colOff>
      <xdr:row>58</xdr:row>
      <xdr:rowOff>95004</xdr:rowOff>
    </xdr:to>
    <xdr:sp macro="" textlink="">
      <xdr:nvSpPr>
        <xdr:cNvPr id="379" name="円/楕円 378"/>
        <xdr:cNvSpPr/>
      </xdr:nvSpPr>
      <xdr:spPr>
        <a:xfrm>
          <a:off x="6921500" y="9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86131</xdr:rowOff>
    </xdr:from>
    <xdr:ext cx="534377" cy="259045"/>
    <xdr:sp macro="" textlink="">
      <xdr:nvSpPr>
        <xdr:cNvPr id="380" name="テキスト ボックス 379"/>
        <xdr:cNvSpPr txBox="1"/>
      </xdr:nvSpPr>
      <xdr:spPr>
        <a:xfrm>
          <a:off x="6705111" y="100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158811</xdr:rowOff>
    </xdr:from>
    <xdr:to>
      <xdr:col>15</xdr:col>
      <xdr:colOff>180340</xdr:colOff>
      <xdr:row>78</xdr:row>
      <xdr:rowOff>99535</xdr:rowOff>
    </xdr:to>
    <xdr:cxnSp macro="">
      <xdr:nvCxnSpPr>
        <xdr:cNvPr id="402" name="直線コネクタ 401"/>
        <xdr:cNvCxnSpPr/>
      </xdr:nvCxnSpPr>
      <xdr:spPr>
        <a:xfrm flipV="1">
          <a:off x="10475595" y="12331761"/>
          <a:ext cx="1270" cy="1140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103362</xdr:rowOff>
    </xdr:from>
    <xdr:ext cx="469744" cy="259045"/>
    <xdr:sp macro="" textlink="">
      <xdr:nvSpPr>
        <xdr:cNvPr id="403" name="商工費最小値テキスト"/>
        <xdr:cNvSpPr txBox="1"/>
      </xdr:nvSpPr>
      <xdr:spPr>
        <a:xfrm>
          <a:off x="10528300" y="1347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78</xdr:row>
      <xdr:rowOff>99535</xdr:rowOff>
    </xdr:from>
    <xdr:to>
      <xdr:col>15</xdr:col>
      <xdr:colOff>269875</xdr:colOff>
      <xdr:row>78</xdr:row>
      <xdr:rowOff>99535</xdr:rowOff>
    </xdr:to>
    <xdr:cxnSp macro="">
      <xdr:nvCxnSpPr>
        <xdr:cNvPr id="404" name="直線コネクタ 403"/>
        <xdr:cNvCxnSpPr/>
      </xdr:nvCxnSpPr>
      <xdr:spPr>
        <a:xfrm>
          <a:off x="10388600" y="1347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105488</xdr:rowOff>
    </xdr:from>
    <xdr:ext cx="534377" cy="259045"/>
    <xdr:sp macro="" textlink="">
      <xdr:nvSpPr>
        <xdr:cNvPr id="405" name="商工費最大値テキスト"/>
        <xdr:cNvSpPr txBox="1"/>
      </xdr:nvSpPr>
      <xdr:spPr>
        <a:xfrm>
          <a:off x="10528300" y="12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71</xdr:row>
      <xdr:rowOff>158811</xdr:rowOff>
    </xdr:from>
    <xdr:to>
      <xdr:col>15</xdr:col>
      <xdr:colOff>269875</xdr:colOff>
      <xdr:row>71</xdr:row>
      <xdr:rowOff>158811</xdr:rowOff>
    </xdr:to>
    <xdr:cxnSp macro="">
      <xdr:nvCxnSpPr>
        <xdr:cNvPr id="406" name="直線コネクタ 405"/>
        <xdr:cNvCxnSpPr/>
      </xdr:nvCxnSpPr>
      <xdr:spPr>
        <a:xfrm>
          <a:off x="10388600" y="123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101204</xdr:rowOff>
    </xdr:from>
    <xdr:to>
      <xdr:col>15</xdr:col>
      <xdr:colOff>180975</xdr:colOff>
      <xdr:row>71</xdr:row>
      <xdr:rowOff>158811</xdr:rowOff>
    </xdr:to>
    <xdr:cxnSp macro="">
      <xdr:nvCxnSpPr>
        <xdr:cNvPr id="407" name="直線コネクタ 406"/>
        <xdr:cNvCxnSpPr/>
      </xdr:nvCxnSpPr>
      <xdr:spPr>
        <a:xfrm>
          <a:off x="9639300" y="12102704"/>
          <a:ext cx="8382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43713</xdr:rowOff>
    </xdr:from>
    <xdr:ext cx="534377" cy="259045"/>
    <xdr:sp macro="" textlink="">
      <xdr:nvSpPr>
        <xdr:cNvPr id="408" name="商工費平均値テキスト"/>
        <xdr:cNvSpPr txBox="1"/>
      </xdr:nvSpPr>
      <xdr:spPr>
        <a:xfrm>
          <a:off x="10528300" y="13073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65286</xdr:rowOff>
    </xdr:from>
    <xdr:to>
      <xdr:col>15</xdr:col>
      <xdr:colOff>231775</xdr:colOff>
      <xdr:row>76</xdr:row>
      <xdr:rowOff>166886</xdr:rowOff>
    </xdr:to>
    <xdr:sp macro="" textlink="">
      <xdr:nvSpPr>
        <xdr:cNvPr id="409" name="フローチャート : 判断 408"/>
        <xdr:cNvSpPr/>
      </xdr:nvSpPr>
      <xdr:spPr>
        <a:xfrm>
          <a:off x="104267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101204</xdr:rowOff>
    </xdr:from>
    <xdr:to>
      <xdr:col>14</xdr:col>
      <xdr:colOff>28575</xdr:colOff>
      <xdr:row>71</xdr:row>
      <xdr:rowOff>31915</xdr:rowOff>
    </xdr:to>
    <xdr:cxnSp macro="">
      <xdr:nvCxnSpPr>
        <xdr:cNvPr id="410" name="直線コネクタ 409"/>
        <xdr:cNvCxnSpPr/>
      </xdr:nvCxnSpPr>
      <xdr:spPr>
        <a:xfrm flipV="1">
          <a:off x="8750300" y="12102704"/>
          <a:ext cx="88900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11" name="フローチャート : 判断 410"/>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167203</xdr:rowOff>
    </xdr:from>
    <xdr:ext cx="534377" cy="259045"/>
    <xdr:sp macro="" textlink="">
      <xdr:nvSpPr>
        <xdr:cNvPr id="412" name="テキスト ボックス 411"/>
        <xdr:cNvSpPr txBox="1"/>
      </xdr:nvSpPr>
      <xdr:spPr>
        <a:xfrm>
          <a:off x="9372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31915</xdr:rowOff>
    </xdr:from>
    <xdr:to>
      <xdr:col>12</xdr:col>
      <xdr:colOff>511175</xdr:colOff>
      <xdr:row>71</xdr:row>
      <xdr:rowOff>69200</xdr:rowOff>
    </xdr:to>
    <xdr:cxnSp macro="">
      <xdr:nvCxnSpPr>
        <xdr:cNvPr id="413" name="直線コネクタ 412"/>
        <xdr:cNvCxnSpPr/>
      </xdr:nvCxnSpPr>
      <xdr:spPr>
        <a:xfrm flipV="1">
          <a:off x="7861300" y="12204865"/>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14" name="フローチャート : 判断 413"/>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22407</xdr:rowOff>
    </xdr:from>
    <xdr:ext cx="534377" cy="259045"/>
    <xdr:sp macro="" textlink="">
      <xdr:nvSpPr>
        <xdr:cNvPr id="415" name="テキスト ボックス 414"/>
        <xdr:cNvSpPr txBox="1"/>
      </xdr:nvSpPr>
      <xdr:spPr>
        <a:xfrm>
          <a:off x="848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170995</xdr:rowOff>
    </xdr:from>
    <xdr:to>
      <xdr:col>11</xdr:col>
      <xdr:colOff>307975</xdr:colOff>
      <xdr:row>71</xdr:row>
      <xdr:rowOff>69200</xdr:rowOff>
    </xdr:to>
    <xdr:cxnSp macro="">
      <xdr:nvCxnSpPr>
        <xdr:cNvPr id="416" name="直線コネクタ 415"/>
        <xdr:cNvCxnSpPr/>
      </xdr:nvCxnSpPr>
      <xdr:spPr>
        <a:xfrm>
          <a:off x="6972300" y="12172495"/>
          <a:ext cx="889000" cy="6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17" name="フローチャート : 判断 416"/>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47804</xdr:rowOff>
    </xdr:from>
    <xdr:ext cx="534377" cy="259045"/>
    <xdr:sp macro="" textlink="">
      <xdr:nvSpPr>
        <xdr:cNvPr id="418" name="テキスト ボックス 417"/>
        <xdr:cNvSpPr txBox="1"/>
      </xdr:nvSpPr>
      <xdr:spPr>
        <a:xfrm>
          <a:off x="7594111" y="132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9" name="フローチャート : 判断 418"/>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50114</xdr:rowOff>
    </xdr:from>
    <xdr:ext cx="534377" cy="259045"/>
    <xdr:sp macro="" textlink="">
      <xdr:nvSpPr>
        <xdr:cNvPr id="420" name="テキスト ボックス 419"/>
        <xdr:cNvSpPr txBox="1"/>
      </xdr:nvSpPr>
      <xdr:spPr>
        <a:xfrm>
          <a:off x="6705111" y="13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108011</xdr:rowOff>
    </xdr:from>
    <xdr:to>
      <xdr:col>15</xdr:col>
      <xdr:colOff>231775</xdr:colOff>
      <xdr:row>72</xdr:row>
      <xdr:rowOff>38161</xdr:rowOff>
    </xdr:to>
    <xdr:sp macro="" textlink="">
      <xdr:nvSpPr>
        <xdr:cNvPr id="426" name="円/楕円 425"/>
        <xdr:cNvSpPr/>
      </xdr:nvSpPr>
      <xdr:spPr>
        <a:xfrm>
          <a:off x="10426700" y="122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61038</xdr:rowOff>
    </xdr:from>
    <xdr:ext cx="534377" cy="259045"/>
    <xdr:sp macro="" textlink="">
      <xdr:nvSpPr>
        <xdr:cNvPr id="427" name="商工費該当値テキスト"/>
        <xdr:cNvSpPr txBox="1"/>
      </xdr:nvSpPr>
      <xdr:spPr>
        <a:xfrm>
          <a:off x="10528300" y="122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51,664</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50404</xdr:rowOff>
    </xdr:from>
    <xdr:to>
      <xdr:col>14</xdr:col>
      <xdr:colOff>79375</xdr:colOff>
      <xdr:row>70</xdr:row>
      <xdr:rowOff>152004</xdr:rowOff>
    </xdr:to>
    <xdr:sp macro="" textlink="">
      <xdr:nvSpPr>
        <xdr:cNvPr id="428" name="円/楕円 427"/>
        <xdr:cNvSpPr/>
      </xdr:nvSpPr>
      <xdr:spPr>
        <a:xfrm>
          <a:off x="9588500" y="120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168531</xdr:rowOff>
    </xdr:from>
    <xdr:ext cx="534377" cy="259045"/>
    <xdr:sp macro="" textlink="">
      <xdr:nvSpPr>
        <xdr:cNvPr id="429" name="テキスト ボックス 428"/>
        <xdr:cNvSpPr txBox="1"/>
      </xdr:nvSpPr>
      <xdr:spPr>
        <a:xfrm>
          <a:off x="9372111" y="118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61,684</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152565</xdr:rowOff>
    </xdr:from>
    <xdr:to>
      <xdr:col>12</xdr:col>
      <xdr:colOff>561975</xdr:colOff>
      <xdr:row>71</xdr:row>
      <xdr:rowOff>82715</xdr:rowOff>
    </xdr:to>
    <xdr:sp macro="" textlink="">
      <xdr:nvSpPr>
        <xdr:cNvPr id="430" name="円/楕円 429"/>
        <xdr:cNvSpPr/>
      </xdr:nvSpPr>
      <xdr:spPr>
        <a:xfrm>
          <a:off x="8699500" y="121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99242</xdr:rowOff>
    </xdr:from>
    <xdr:ext cx="534377" cy="259045"/>
    <xdr:sp macro="" textlink="">
      <xdr:nvSpPr>
        <xdr:cNvPr id="431" name="テキスト ボックス 430"/>
        <xdr:cNvSpPr txBox="1"/>
      </xdr:nvSpPr>
      <xdr:spPr>
        <a:xfrm>
          <a:off x="8483111" y="1192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57,215</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18400</xdr:rowOff>
    </xdr:from>
    <xdr:to>
      <xdr:col>11</xdr:col>
      <xdr:colOff>358775</xdr:colOff>
      <xdr:row>71</xdr:row>
      <xdr:rowOff>120000</xdr:rowOff>
    </xdr:to>
    <xdr:sp macro="" textlink="">
      <xdr:nvSpPr>
        <xdr:cNvPr id="432" name="円/楕円 431"/>
        <xdr:cNvSpPr/>
      </xdr:nvSpPr>
      <xdr:spPr>
        <a:xfrm>
          <a:off x="7810500" y="121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136527</xdr:rowOff>
    </xdr:from>
    <xdr:ext cx="534377" cy="259045"/>
    <xdr:sp macro="" textlink="">
      <xdr:nvSpPr>
        <xdr:cNvPr id="433" name="テキスト ボックス 432"/>
        <xdr:cNvSpPr txBox="1"/>
      </xdr:nvSpPr>
      <xdr:spPr>
        <a:xfrm>
          <a:off x="7594111" y="119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55,584</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120195</xdr:rowOff>
    </xdr:from>
    <xdr:to>
      <xdr:col>10</xdr:col>
      <xdr:colOff>155575</xdr:colOff>
      <xdr:row>71</xdr:row>
      <xdr:rowOff>50345</xdr:rowOff>
    </xdr:to>
    <xdr:sp macro="" textlink="">
      <xdr:nvSpPr>
        <xdr:cNvPr id="434" name="円/楕円 433"/>
        <xdr:cNvSpPr/>
      </xdr:nvSpPr>
      <xdr:spPr>
        <a:xfrm>
          <a:off x="6921500" y="121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66872</xdr:rowOff>
    </xdr:from>
    <xdr:ext cx="534377" cy="259045"/>
    <xdr:sp macro="" textlink="">
      <xdr:nvSpPr>
        <xdr:cNvPr id="435" name="テキスト ボックス 434"/>
        <xdr:cNvSpPr txBox="1"/>
      </xdr:nvSpPr>
      <xdr:spPr>
        <a:xfrm>
          <a:off x="6705111" y="118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7" name="直線コネクタ 456"/>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58"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59" name="直線コネクタ 458"/>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0"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1" name="直線コネクタ 460"/>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111575</xdr:rowOff>
    </xdr:from>
    <xdr:to>
      <xdr:col>15</xdr:col>
      <xdr:colOff>180975</xdr:colOff>
      <xdr:row>97</xdr:row>
      <xdr:rowOff>161463</xdr:rowOff>
    </xdr:to>
    <xdr:cxnSp macro="">
      <xdr:nvCxnSpPr>
        <xdr:cNvPr id="462" name="直線コネクタ 461"/>
        <xdr:cNvCxnSpPr/>
      </xdr:nvCxnSpPr>
      <xdr:spPr>
        <a:xfrm>
          <a:off x="9639300" y="16742225"/>
          <a:ext cx="838200" cy="4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3"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4" name="フローチャート : 判断 463"/>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26815</xdr:rowOff>
    </xdr:from>
    <xdr:to>
      <xdr:col>14</xdr:col>
      <xdr:colOff>28575</xdr:colOff>
      <xdr:row>97</xdr:row>
      <xdr:rowOff>111575</xdr:rowOff>
    </xdr:to>
    <xdr:cxnSp macro="">
      <xdr:nvCxnSpPr>
        <xdr:cNvPr id="465" name="直線コネクタ 464"/>
        <xdr:cNvCxnSpPr/>
      </xdr:nvCxnSpPr>
      <xdr:spPr>
        <a:xfrm>
          <a:off x="8750300" y="16657465"/>
          <a:ext cx="889000" cy="8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6" name="フローチャート : 判断 465"/>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7" name="テキスト ボックス 466"/>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26815</xdr:rowOff>
    </xdr:from>
    <xdr:to>
      <xdr:col>12</xdr:col>
      <xdr:colOff>511175</xdr:colOff>
      <xdr:row>97</xdr:row>
      <xdr:rowOff>84813</xdr:rowOff>
    </xdr:to>
    <xdr:cxnSp macro="">
      <xdr:nvCxnSpPr>
        <xdr:cNvPr id="468" name="直線コネクタ 467"/>
        <xdr:cNvCxnSpPr/>
      </xdr:nvCxnSpPr>
      <xdr:spPr>
        <a:xfrm flipV="1">
          <a:off x="7861300" y="16657465"/>
          <a:ext cx="88900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69" name="フローチャート : 判断 468"/>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0" name="テキスト ボックス 469"/>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84813</xdr:rowOff>
    </xdr:from>
    <xdr:to>
      <xdr:col>11</xdr:col>
      <xdr:colOff>307975</xdr:colOff>
      <xdr:row>97</xdr:row>
      <xdr:rowOff>105363</xdr:rowOff>
    </xdr:to>
    <xdr:cxnSp macro="">
      <xdr:nvCxnSpPr>
        <xdr:cNvPr id="471" name="直線コネクタ 470"/>
        <xdr:cNvCxnSpPr/>
      </xdr:nvCxnSpPr>
      <xdr:spPr>
        <a:xfrm flipV="1">
          <a:off x="6972300" y="16715463"/>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2" name="フローチャート : 判断 471"/>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3" name="テキスト ボックス 472"/>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4" name="フローチャート : 判断 473"/>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5" name="テキスト ボックス 474"/>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110663</xdr:rowOff>
    </xdr:from>
    <xdr:to>
      <xdr:col>15</xdr:col>
      <xdr:colOff>231775</xdr:colOff>
      <xdr:row>98</xdr:row>
      <xdr:rowOff>40813</xdr:rowOff>
    </xdr:to>
    <xdr:sp macro="" textlink="">
      <xdr:nvSpPr>
        <xdr:cNvPr id="481" name="円/楕円 480"/>
        <xdr:cNvSpPr/>
      </xdr:nvSpPr>
      <xdr:spPr>
        <a:xfrm>
          <a:off x="10426700" y="16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70040</xdr:rowOff>
    </xdr:from>
    <xdr:ext cx="534377" cy="259045"/>
    <xdr:sp macro="" textlink="">
      <xdr:nvSpPr>
        <xdr:cNvPr id="482" name="土木費該当値テキスト"/>
        <xdr:cNvSpPr txBox="1"/>
      </xdr:nvSpPr>
      <xdr:spPr>
        <a:xfrm>
          <a:off x="10528300" y="165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60775</xdr:rowOff>
    </xdr:from>
    <xdr:to>
      <xdr:col>14</xdr:col>
      <xdr:colOff>79375</xdr:colOff>
      <xdr:row>97</xdr:row>
      <xdr:rowOff>162375</xdr:rowOff>
    </xdr:to>
    <xdr:sp macro="" textlink="">
      <xdr:nvSpPr>
        <xdr:cNvPr id="483" name="円/楕円 482"/>
        <xdr:cNvSpPr/>
      </xdr:nvSpPr>
      <xdr:spPr>
        <a:xfrm>
          <a:off x="9588500" y="166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84" name="テキスト ボックス 483"/>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147465</xdr:rowOff>
    </xdr:from>
    <xdr:to>
      <xdr:col>12</xdr:col>
      <xdr:colOff>561975</xdr:colOff>
      <xdr:row>97</xdr:row>
      <xdr:rowOff>77615</xdr:rowOff>
    </xdr:to>
    <xdr:sp macro="" textlink="">
      <xdr:nvSpPr>
        <xdr:cNvPr id="485" name="円/楕円 484"/>
        <xdr:cNvSpPr/>
      </xdr:nvSpPr>
      <xdr:spPr>
        <a:xfrm>
          <a:off x="8699500" y="166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94142</xdr:rowOff>
    </xdr:from>
    <xdr:ext cx="599010" cy="259045"/>
    <xdr:sp macro="" textlink="">
      <xdr:nvSpPr>
        <xdr:cNvPr id="486" name="テキスト ボックス 485"/>
        <xdr:cNvSpPr txBox="1"/>
      </xdr:nvSpPr>
      <xdr:spPr>
        <a:xfrm>
          <a:off x="8450794" y="163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34013</xdr:rowOff>
    </xdr:from>
    <xdr:to>
      <xdr:col>11</xdr:col>
      <xdr:colOff>358775</xdr:colOff>
      <xdr:row>97</xdr:row>
      <xdr:rowOff>135613</xdr:rowOff>
    </xdr:to>
    <xdr:sp macro="" textlink="">
      <xdr:nvSpPr>
        <xdr:cNvPr id="487" name="円/楕円 486"/>
        <xdr:cNvSpPr/>
      </xdr:nvSpPr>
      <xdr:spPr>
        <a:xfrm>
          <a:off x="7810500" y="166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152140</xdr:rowOff>
    </xdr:from>
    <xdr:ext cx="534377" cy="259045"/>
    <xdr:sp macro="" textlink="">
      <xdr:nvSpPr>
        <xdr:cNvPr id="488" name="テキスト ボックス 487"/>
        <xdr:cNvSpPr txBox="1"/>
      </xdr:nvSpPr>
      <xdr:spPr>
        <a:xfrm>
          <a:off x="7594111" y="1643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99,010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54563</xdr:rowOff>
    </xdr:from>
    <xdr:to>
      <xdr:col>10</xdr:col>
      <xdr:colOff>155575</xdr:colOff>
      <xdr:row>97</xdr:row>
      <xdr:rowOff>156163</xdr:rowOff>
    </xdr:to>
    <xdr:sp macro="" textlink="">
      <xdr:nvSpPr>
        <xdr:cNvPr id="489" name="円/楕円 488"/>
        <xdr:cNvSpPr/>
      </xdr:nvSpPr>
      <xdr:spPr>
        <a:xfrm>
          <a:off x="6921500" y="166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1240</xdr:rowOff>
    </xdr:from>
    <xdr:ext cx="534377" cy="259045"/>
    <xdr:sp macro="" textlink="">
      <xdr:nvSpPr>
        <xdr:cNvPr id="490" name="テキスト ボックス 489"/>
        <xdr:cNvSpPr txBox="1"/>
      </xdr:nvSpPr>
      <xdr:spPr>
        <a:xfrm>
          <a:off x="6705111" y="1646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5" name="直線コネクタ 514"/>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6"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7" name="直線コネクタ 516"/>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18"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19" name="直線コネクタ 518"/>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36297</xdr:rowOff>
    </xdr:from>
    <xdr:to>
      <xdr:col>23</xdr:col>
      <xdr:colOff>517525</xdr:colOff>
      <xdr:row>35</xdr:row>
      <xdr:rowOff>57328</xdr:rowOff>
    </xdr:to>
    <xdr:cxnSp macro="">
      <xdr:nvCxnSpPr>
        <xdr:cNvPr id="520" name="直線コネクタ 519"/>
        <xdr:cNvCxnSpPr/>
      </xdr:nvCxnSpPr>
      <xdr:spPr>
        <a:xfrm flipV="1">
          <a:off x="15481300" y="5865597"/>
          <a:ext cx="8382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1"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2" name="フローチャート : 判断 521"/>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57328</xdr:rowOff>
    </xdr:from>
    <xdr:to>
      <xdr:col>22</xdr:col>
      <xdr:colOff>365125</xdr:colOff>
      <xdr:row>36</xdr:row>
      <xdr:rowOff>43307</xdr:rowOff>
    </xdr:to>
    <xdr:cxnSp macro="">
      <xdr:nvCxnSpPr>
        <xdr:cNvPr id="523" name="直線コネクタ 522"/>
        <xdr:cNvCxnSpPr/>
      </xdr:nvCxnSpPr>
      <xdr:spPr>
        <a:xfrm flipV="1">
          <a:off x="14592300" y="6058078"/>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4" name="フローチャート : 判断 523"/>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32085</xdr:rowOff>
    </xdr:from>
    <xdr:ext cx="534377" cy="259045"/>
    <xdr:sp macro="" textlink="">
      <xdr:nvSpPr>
        <xdr:cNvPr id="525" name="テキスト ボックス 524"/>
        <xdr:cNvSpPr txBox="1"/>
      </xdr:nvSpPr>
      <xdr:spPr>
        <a:xfrm>
          <a:off x="15214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43307</xdr:rowOff>
    </xdr:from>
    <xdr:to>
      <xdr:col>21</xdr:col>
      <xdr:colOff>161925</xdr:colOff>
      <xdr:row>36</xdr:row>
      <xdr:rowOff>164122</xdr:rowOff>
    </xdr:to>
    <xdr:cxnSp macro="">
      <xdr:nvCxnSpPr>
        <xdr:cNvPr id="526" name="直線コネクタ 525"/>
        <xdr:cNvCxnSpPr/>
      </xdr:nvCxnSpPr>
      <xdr:spPr>
        <a:xfrm flipV="1">
          <a:off x="13703300" y="6215507"/>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7" name="フローチャート : 判断 526"/>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28" name="テキスト ボックス 527"/>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164122</xdr:rowOff>
    </xdr:from>
    <xdr:to>
      <xdr:col>19</xdr:col>
      <xdr:colOff>644525</xdr:colOff>
      <xdr:row>37</xdr:row>
      <xdr:rowOff>20257</xdr:rowOff>
    </xdr:to>
    <xdr:cxnSp macro="">
      <xdr:nvCxnSpPr>
        <xdr:cNvPr id="529" name="直線コネクタ 528"/>
        <xdr:cNvCxnSpPr/>
      </xdr:nvCxnSpPr>
      <xdr:spPr>
        <a:xfrm flipV="1">
          <a:off x="12814300" y="6336322"/>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0" name="フローチャート : 判断 529"/>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1" name="テキスト ボックス 530"/>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2" name="フローチャート : 判断 531"/>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3" name="テキスト ボックス 532"/>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156947</xdr:rowOff>
    </xdr:from>
    <xdr:to>
      <xdr:col>23</xdr:col>
      <xdr:colOff>568325</xdr:colOff>
      <xdr:row>34</xdr:row>
      <xdr:rowOff>87097</xdr:rowOff>
    </xdr:to>
    <xdr:sp macro="" textlink="">
      <xdr:nvSpPr>
        <xdr:cNvPr id="539" name="円/楕円 538"/>
        <xdr:cNvSpPr/>
      </xdr:nvSpPr>
      <xdr:spPr>
        <a:xfrm>
          <a:off x="16268700" y="58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8374</xdr:rowOff>
    </xdr:from>
    <xdr:ext cx="534377" cy="259045"/>
    <xdr:sp macro="" textlink="">
      <xdr:nvSpPr>
        <xdr:cNvPr id="540" name="消防費該当値テキスト"/>
        <xdr:cNvSpPr txBox="1"/>
      </xdr:nvSpPr>
      <xdr:spPr>
        <a:xfrm>
          <a:off x="16370300" y="56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6528</xdr:rowOff>
    </xdr:from>
    <xdr:to>
      <xdr:col>22</xdr:col>
      <xdr:colOff>415925</xdr:colOff>
      <xdr:row>35</xdr:row>
      <xdr:rowOff>108128</xdr:rowOff>
    </xdr:to>
    <xdr:sp macro="" textlink="">
      <xdr:nvSpPr>
        <xdr:cNvPr id="541" name="円/楕円 540"/>
        <xdr:cNvSpPr/>
      </xdr:nvSpPr>
      <xdr:spPr>
        <a:xfrm>
          <a:off x="15430500" y="60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124655</xdr:rowOff>
    </xdr:from>
    <xdr:ext cx="534377" cy="259045"/>
    <xdr:sp macro="" textlink="">
      <xdr:nvSpPr>
        <xdr:cNvPr id="542" name="テキスト ボックス 541"/>
        <xdr:cNvSpPr txBox="1"/>
      </xdr:nvSpPr>
      <xdr:spPr>
        <a:xfrm>
          <a:off x="15214111" y="57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163957</xdr:rowOff>
    </xdr:from>
    <xdr:to>
      <xdr:col>21</xdr:col>
      <xdr:colOff>212725</xdr:colOff>
      <xdr:row>36</xdr:row>
      <xdr:rowOff>94107</xdr:rowOff>
    </xdr:to>
    <xdr:sp macro="" textlink="">
      <xdr:nvSpPr>
        <xdr:cNvPr id="543" name="円/楕円 542"/>
        <xdr:cNvSpPr/>
      </xdr:nvSpPr>
      <xdr:spPr>
        <a:xfrm>
          <a:off x="14541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85234</xdr:rowOff>
    </xdr:from>
    <xdr:ext cx="534377" cy="259045"/>
    <xdr:sp macro="" textlink="">
      <xdr:nvSpPr>
        <xdr:cNvPr id="544" name="テキスト ボックス 543"/>
        <xdr:cNvSpPr txBox="1"/>
      </xdr:nvSpPr>
      <xdr:spPr>
        <a:xfrm>
          <a:off x="14325111" y="6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113322</xdr:rowOff>
    </xdr:from>
    <xdr:to>
      <xdr:col>20</xdr:col>
      <xdr:colOff>9525</xdr:colOff>
      <xdr:row>37</xdr:row>
      <xdr:rowOff>43472</xdr:rowOff>
    </xdr:to>
    <xdr:sp macro="" textlink="">
      <xdr:nvSpPr>
        <xdr:cNvPr id="545" name="円/楕円 544"/>
        <xdr:cNvSpPr/>
      </xdr:nvSpPr>
      <xdr:spPr>
        <a:xfrm>
          <a:off x="13652500" y="62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34599</xdr:rowOff>
    </xdr:from>
    <xdr:ext cx="534377" cy="259045"/>
    <xdr:sp macro="" textlink="">
      <xdr:nvSpPr>
        <xdr:cNvPr id="546" name="テキスト ボックス 545"/>
        <xdr:cNvSpPr txBox="1"/>
      </xdr:nvSpPr>
      <xdr:spPr>
        <a:xfrm>
          <a:off x="13436111" y="6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140907</xdr:rowOff>
    </xdr:from>
    <xdr:to>
      <xdr:col>18</xdr:col>
      <xdr:colOff>492125</xdr:colOff>
      <xdr:row>37</xdr:row>
      <xdr:rowOff>71057</xdr:rowOff>
    </xdr:to>
    <xdr:sp macro="" textlink="">
      <xdr:nvSpPr>
        <xdr:cNvPr id="547" name="円/楕円 546"/>
        <xdr:cNvSpPr/>
      </xdr:nvSpPr>
      <xdr:spPr>
        <a:xfrm>
          <a:off x="12763500" y="63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62184</xdr:rowOff>
    </xdr:from>
    <xdr:ext cx="534377" cy="259045"/>
    <xdr:sp macro="" textlink="">
      <xdr:nvSpPr>
        <xdr:cNvPr id="548" name="テキスト ボックス 547"/>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5" name="直線コネクタ 574"/>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6"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7" name="直線コネクタ 576"/>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78"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79" name="直線コネクタ 578"/>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114113</xdr:rowOff>
    </xdr:from>
    <xdr:to>
      <xdr:col>23</xdr:col>
      <xdr:colOff>517525</xdr:colOff>
      <xdr:row>55</xdr:row>
      <xdr:rowOff>150999</xdr:rowOff>
    </xdr:to>
    <xdr:cxnSp macro="">
      <xdr:nvCxnSpPr>
        <xdr:cNvPr id="580" name="直線コネクタ 579"/>
        <xdr:cNvCxnSpPr/>
      </xdr:nvCxnSpPr>
      <xdr:spPr>
        <a:xfrm flipV="1">
          <a:off x="15481300" y="9372413"/>
          <a:ext cx="838200" cy="20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1"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2" name="フローチャート : 判断 581"/>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72410</xdr:rowOff>
    </xdr:from>
    <xdr:to>
      <xdr:col>22</xdr:col>
      <xdr:colOff>365125</xdr:colOff>
      <xdr:row>55</xdr:row>
      <xdr:rowOff>150999</xdr:rowOff>
    </xdr:to>
    <xdr:cxnSp macro="">
      <xdr:nvCxnSpPr>
        <xdr:cNvPr id="583" name="直線コネクタ 582"/>
        <xdr:cNvCxnSpPr/>
      </xdr:nvCxnSpPr>
      <xdr:spPr>
        <a:xfrm>
          <a:off x="14592300" y="9159260"/>
          <a:ext cx="889000" cy="4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4" name="フローチャート : 判断 583"/>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5" name="テキスト ボックス 584"/>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30658</xdr:rowOff>
    </xdr:from>
    <xdr:to>
      <xdr:col>21</xdr:col>
      <xdr:colOff>161925</xdr:colOff>
      <xdr:row>53</xdr:row>
      <xdr:rowOff>72410</xdr:rowOff>
    </xdr:to>
    <xdr:cxnSp macro="">
      <xdr:nvCxnSpPr>
        <xdr:cNvPr id="586" name="直線コネクタ 585"/>
        <xdr:cNvCxnSpPr/>
      </xdr:nvCxnSpPr>
      <xdr:spPr>
        <a:xfrm>
          <a:off x="13703300" y="8946058"/>
          <a:ext cx="889000" cy="2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7" name="フローチャート : 判断 586"/>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88" name="テキスト ボックス 587"/>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30658</xdr:rowOff>
    </xdr:from>
    <xdr:to>
      <xdr:col>19</xdr:col>
      <xdr:colOff>644525</xdr:colOff>
      <xdr:row>56</xdr:row>
      <xdr:rowOff>134900</xdr:rowOff>
    </xdr:to>
    <xdr:cxnSp macro="">
      <xdr:nvCxnSpPr>
        <xdr:cNvPr id="589" name="直線コネクタ 588"/>
        <xdr:cNvCxnSpPr/>
      </xdr:nvCxnSpPr>
      <xdr:spPr>
        <a:xfrm flipV="1">
          <a:off x="12814300" y="8946058"/>
          <a:ext cx="889000" cy="79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0" name="フローチャート : 判断 589"/>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1" name="テキスト ボックス 590"/>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2" name="フローチャート : 判断 591"/>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3" name="テキスト ボックス 592"/>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63313</xdr:rowOff>
    </xdr:from>
    <xdr:to>
      <xdr:col>23</xdr:col>
      <xdr:colOff>568325</xdr:colOff>
      <xdr:row>54</xdr:row>
      <xdr:rowOff>164913</xdr:rowOff>
    </xdr:to>
    <xdr:sp macro="" textlink="">
      <xdr:nvSpPr>
        <xdr:cNvPr id="599" name="円/楕円 598"/>
        <xdr:cNvSpPr/>
      </xdr:nvSpPr>
      <xdr:spPr>
        <a:xfrm>
          <a:off x="16268700" y="93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86190</xdr:rowOff>
    </xdr:from>
    <xdr:ext cx="534377" cy="259045"/>
    <xdr:sp macro="" textlink="">
      <xdr:nvSpPr>
        <xdr:cNvPr id="600" name="教育費該当値テキスト"/>
        <xdr:cNvSpPr txBox="1"/>
      </xdr:nvSpPr>
      <xdr:spPr>
        <a:xfrm>
          <a:off x="16370300" y="917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100199</xdr:rowOff>
    </xdr:from>
    <xdr:to>
      <xdr:col>22</xdr:col>
      <xdr:colOff>415925</xdr:colOff>
      <xdr:row>56</xdr:row>
      <xdr:rowOff>30349</xdr:rowOff>
    </xdr:to>
    <xdr:sp macro="" textlink="">
      <xdr:nvSpPr>
        <xdr:cNvPr id="601" name="円/楕円 600"/>
        <xdr:cNvSpPr/>
      </xdr:nvSpPr>
      <xdr:spPr>
        <a:xfrm>
          <a:off x="15430500" y="9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21476</xdr:rowOff>
    </xdr:from>
    <xdr:ext cx="534377" cy="259045"/>
    <xdr:sp macro="" textlink="">
      <xdr:nvSpPr>
        <xdr:cNvPr id="602" name="テキスト ボックス 601"/>
        <xdr:cNvSpPr txBox="1"/>
      </xdr:nvSpPr>
      <xdr:spPr>
        <a:xfrm>
          <a:off x="15214111" y="96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21610</xdr:rowOff>
    </xdr:from>
    <xdr:to>
      <xdr:col>21</xdr:col>
      <xdr:colOff>212725</xdr:colOff>
      <xdr:row>53</xdr:row>
      <xdr:rowOff>123210</xdr:rowOff>
    </xdr:to>
    <xdr:sp macro="" textlink="">
      <xdr:nvSpPr>
        <xdr:cNvPr id="603" name="円/楕円 602"/>
        <xdr:cNvSpPr/>
      </xdr:nvSpPr>
      <xdr:spPr>
        <a:xfrm>
          <a:off x="14541500" y="91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139737</xdr:rowOff>
    </xdr:from>
    <xdr:ext cx="534377" cy="259045"/>
    <xdr:sp macro="" textlink="">
      <xdr:nvSpPr>
        <xdr:cNvPr id="604" name="テキスト ボックス 603"/>
        <xdr:cNvSpPr txBox="1"/>
      </xdr:nvSpPr>
      <xdr:spPr>
        <a:xfrm>
          <a:off x="14325111" y="888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84,621</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151308</xdr:rowOff>
    </xdr:from>
    <xdr:to>
      <xdr:col>20</xdr:col>
      <xdr:colOff>9525</xdr:colOff>
      <xdr:row>52</xdr:row>
      <xdr:rowOff>81458</xdr:rowOff>
    </xdr:to>
    <xdr:sp macro="" textlink="">
      <xdr:nvSpPr>
        <xdr:cNvPr id="605" name="円/楕円 604"/>
        <xdr:cNvSpPr/>
      </xdr:nvSpPr>
      <xdr:spPr>
        <a:xfrm>
          <a:off x="13652500" y="88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97985</xdr:rowOff>
    </xdr:from>
    <xdr:ext cx="534377" cy="259045"/>
    <xdr:sp macro="" textlink="">
      <xdr:nvSpPr>
        <xdr:cNvPr id="606" name="テキスト ボックス 605"/>
        <xdr:cNvSpPr txBox="1"/>
      </xdr:nvSpPr>
      <xdr:spPr>
        <a:xfrm>
          <a:off x="13436111" y="86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84100</xdr:rowOff>
    </xdr:from>
    <xdr:to>
      <xdr:col>18</xdr:col>
      <xdr:colOff>492125</xdr:colOff>
      <xdr:row>57</xdr:row>
      <xdr:rowOff>14250</xdr:rowOff>
    </xdr:to>
    <xdr:sp macro="" textlink="">
      <xdr:nvSpPr>
        <xdr:cNvPr id="607" name="円/楕円 606"/>
        <xdr:cNvSpPr/>
      </xdr:nvSpPr>
      <xdr:spPr>
        <a:xfrm>
          <a:off x="12763500" y="96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5377</xdr:rowOff>
    </xdr:from>
    <xdr:ext cx="534377" cy="259045"/>
    <xdr:sp macro="" textlink="">
      <xdr:nvSpPr>
        <xdr:cNvPr id="608" name="テキスト ボックス 607"/>
        <xdr:cNvSpPr txBox="1"/>
      </xdr:nvSpPr>
      <xdr:spPr>
        <a:xfrm>
          <a:off x="12547111" y="97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8" name="直線コネクタ 627"/>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29"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1"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2" name="直線コネクタ 631"/>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152228</xdr:rowOff>
    </xdr:from>
    <xdr:to>
      <xdr:col>23</xdr:col>
      <xdr:colOff>517525</xdr:colOff>
      <xdr:row>77</xdr:row>
      <xdr:rowOff>170698</xdr:rowOff>
    </xdr:to>
    <xdr:cxnSp macro="">
      <xdr:nvCxnSpPr>
        <xdr:cNvPr id="633" name="直線コネクタ 632"/>
        <xdr:cNvCxnSpPr/>
      </xdr:nvCxnSpPr>
      <xdr:spPr>
        <a:xfrm>
          <a:off x="15481300" y="13353878"/>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4"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5" name="フローチャート : 判断 634"/>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152228</xdr:rowOff>
    </xdr:from>
    <xdr:to>
      <xdr:col>22</xdr:col>
      <xdr:colOff>365125</xdr:colOff>
      <xdr:row>77</xdr:row>
      <xdr:rowOff>157359</xdr:rowOff>
    </xdr:to>
    <xdr:cxnSp macro="">
      <xdr:nvCxnSpPr>
        <xdr:cNvPr id="636" name="直線コネクタ 635"/>
        <xdr:cNvCxnSpPr/>
      </xdr:nvCxnSpPr>
      <xdr:spPr>
        <a:xfrm flipV="1">
          <a:off x="14592300" y="13353878"/>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7" name="フローチャート : 判断 636"/>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38" name="テキスト ボックス 637"/>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157359</xdr:rowOff>
    </xdr:from>
    <xdr:to>
      <xdr:col>21</xdr:col>
      <xdr:colOff>161925</xdr:colOff>
      <xdr:row>77</xdr:row>
      <xdr:rowOff>161263</xdr:rowOff>
    </xdr:to>
    <xdr:cxnSp macro="">
      <xdr:nvCxnSpPr>
        <xdr:cNvPr id="639" name="直線コネクタ 638"/>
        <xdr:cNvCxnSpPr/>
      </xdr:nvCxnSpPr>
      <xdr:spPr>
        <a:xfrm flipV="1">
          <a:off x="13703300" y="13359009"/>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0" name="フローチャート : 判断 639"/>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1" name="テキスト ボックス 640"/>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161263</xdr:rowOff>
    </xdr:from>
    <xdr:to>
      <xdr:col>19</xdr:col>
      <xdr:colOff>644525</xdr:colOff>
      <xdr:row>78</xdr:row>
      <xdr:rowOff>7751</xdr:rowOff>
    </xdr:to>
    <xdr:cxnSp macro="">
      <xdr:nvCxnSpPr>
        <xdr:cNvPr id="642" name="直線コネクタ 641"/>
        <xdr:cNvCxnSpPr/>
      </xdr:nvCxnSpPr>
      <xdr:spPr>
        <a:xfrm flipV="1">
          <a:off x="12814300" y="13362913"/>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3" name="フローチャート : 判断 642"/>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4" name="テキスト ボックス 643"/>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5" name="フローチャート : 判断 644"/>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6" name="テキスト ボックス 645"/>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119898</xdr:rowOff>
    </xdr:from>
    <xdr:to>
      <xdr:col>23</xdr:col>
      <xdr:colOff>568325</xdr:colOff>
      <xdr:row>78</xdr:row>
      <xdr:rowOff>50048</xdr:rowOff>
    </xdr:to>
    <xdr:sp macro="" textlink="">
      <xdr:nvSpPr>
        <xdr:cNvPr id="652" name="円/楕円 651"/>
        <xdr:cNvSpPr/>
      </xdr:nvSpPr>
      <xdr:spPr>
        <a:xfrm>
          <a:off x="162687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79275</xdr:rowOff>
    </xdr:from>
    <xdr:ext cx="469744" cy="259045"/>
    <xdr:sp macro="" textlink="">
      <xdr:nvSpPr>
        <xdr:cNvPr id="653" name="災害復旧費該当値テキスト"/>
        <xdr:cNvSpPr txBox="1"/>
      </xdr:nvSpPr>
      <xdr:spPr>
        <a:xfrm>
          <a:off x="16370300" y="1310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101428</xdr:rowOff>
    </xdr:from>
    <xdr:to>
      <xdr:col>22</xdr:col>
      <xdr:colOff>415925</xdr:colOff>
      <xdr:row>78</xdr:row>
      <xdr:rowOff>31578</xdr:rowOff>
    </xdr:to>
    <xdr:sp macro="" textlink="">
      <xdr:nvSpPr>
        <xdr:cNvPr id="654" name="円/楕円 653"/>
        <xdr:cNvSpPr/>
      </xdr:nvSpPr>
      <xdr:spPr>
        <a:xfrm>
          <a:off x="15430500" y="133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22705</xdr:rowOff>
    </xdr:from>
    <xdr:ext cx="469744" cy="259045"/>
    <xdr:sp macro="" textlink="">
      <xdr:nvSpPr>
        <xdr:cNvPr id="655" name="テキスト ボックス 654"/>
        <xdr:cNvSpPr txBox="1"/>
      </xdr:nvSpPr>
      <xdr:spPr>
        <a:xfrm>
          <a:off x="15246427" y="133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106559</xdr:rowOff>
    </xdr:from>
    <xdr:to>
      <xdr:col>21</xdr:col>
      <xdr:colOff>212725</xdr:colOff>
      <xdr:row>78</xdr:row>
      <xdr:rowOff>36709</xdr:rowOff>
    </xdr:to>
    <xdr:sp macro="" textlink="">
      <xdr:nvSpPr>
        <xdr:cNvPr id="656" name="円/楕円 655"/>
        <xdr:cNvSpPr/>
      </xdr:nvSpPr>
      <xdr:spPr>
        <a:xfrm>
          <a:off x="145415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27836</xdr:rowOff>
    </xdr:from>
    <xdr:ext cx="469744" cy="259045"/>
    <xdr:sp macro="" textlink="">
      <xdr:nvSpPr>
        <xdr:cNvPr id="657" name="テキスト ボックス 656"/>
        <xdr:cNvSpPr txBox="1"/>
      </xdr:nvSpPr>
      <xdr:spPr>
        <a:xfrm>
          <a:off x="14357427" y="13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110463</xdr:rowOff>
    </xdr:from>
    <xdr:to>
      <xdr:col>20</xdr:col>
      <xdr:colOff>9525</xdr:colOff>
      <xdr:row>78</xdr:row>
      <xdr:rowOff>40613</xdr:rowOff>
    </xdr:to>
    <xdr:sp macro="" textlink="">
      <xdr:nvSpPr>
        <xdr:cNvPr id="658" name="円/楕円 657"/>
        <xdr:cNvSpPr/>
      </xdr:nvSpPr>
      <xdr:spPr>
        <a:xfrm>
          <a:off x="13652500" y="133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31740</xdr:rowOff>
    </xdr:from>
    <xdr:ext cx="469744" cy="259045"/>
    <xdr:sp macro="" textlink="">
      <xdr:nvSpPr>
        <xdr:cNvPr id="659" name="テキスト ボックス 658"/>
        <xdr:cNvSpPr txBox="1"/>
      </xdr:nvSpPr>
      <xdr:spPr>
        <a:xfrm>
          <a:off x="13468427" y="134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128401</xdr:rowOff>
    </xdr:from>
    <xdr:to>
      <xdr:col>18</xdr:col>
      <xdr:colOff>492125</xdr:colOff>
      <xdr:row>78</xdr:row>
      <xdr:rowOff>58551</xdr:rowOff>
    </xdr:to>
    <xdr:sp macro="" textlink="">
      <xdr:nvSpPr>
        <xdr:cNvPr id="660" name="円/楕円 659"/>
        <xdr:cNvSpPr/>
      </xdr:nvSpPr>
      <xdr:spPr>
        <a:xfrm>
          <a:off x="12763500" y="133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49678</xdr:rowOff>
    </xdr:from>
    <xdr:ext cx="469744" cy="259045"/>
    <xdr:sp macro="" textlink="">
      <xdr:nvSpPr>
        <xdr:cNvPr id="661" name="テキスト ボックス 660"/>
        <xdr:cNvSpPr txBox="1"/>
      </xdr:nvSpPr>
      <xdr:spPr>
        <a:xfrm>
          <a:off x="12579427" y="134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5" name="直線コネクタ 684"/>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6"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7" name="直線コネクタ 686"/>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8"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89" name="直線コネクタ 688"/>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8551</xdr:rowOff>
    </xdr:from>
    <xdr:to>
      <xdr:col>23</xdr:col>
      <xdr:colOff>517525</xdr:colOff>
      <xdr:row>95</xdr:row>
      <xdr:rowOff>15029</xdr:rowOff>
    </xdr:to>
    <xdr:cxnSp macro="">
      <xdr:nvCxnSpPr>
        <xdr:cNvPr id="690" name="直線コネクタ 689"/>
        <xdr:cNvCxnSpPr/>
      </xdr:nvCxnSpPr>
      <xdr:spPr>
        <a:xfrm flipV="1">
          <a:off x="15481300" y="16296301"/>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1"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2" name="フローチャート : 判断 691"/>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15029</xdr:rowOff>
    </xdr:from>
    <xdr:to>
      <xdr:col>22</xdr:col>
      <xdr:colOff>365125</xdr:colOff>
      <xdr:row>95</xdr:row>
      <xdr:rowOff>45380</xdr:rowOff>
    </xdr:to>
    <xdr:cxnSp macro="">
      <xdr:nvCxnSpPr>
        <xdr:cNvPr id="693" name="直線コネクタ 692"/>
        <xdr:cNvCxnSpPr/>
      </xdr:nvCxnSpPr>
      <xdr:spPr>
        <a:xfrm flipV="1">
          <a:off x="14592300" y="16302779"/>
          <a:ext cx="889000" cy="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4" name="フローチャート : 判断 693"/>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83915</xdr:rowOff>
    </xdr:from>
    <xdr:ext cx="534377" cy="259045"/>
    <xdr:sp macro="" textlink="">
      <xdr:nvSpPr>
        <xdr:cNvPr id="695" name="テキスト ボックス 694"/>
        <xdr:cNvSpPr txBox="1"/>
      </xdr:nvSpPr>
      <xdr:spPr>
        <a:xfrm>
          <a:off x="15214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45380</xdr:rowOff>
    </xdr:from>
    <xdr:to>
      <xdr:col>21</xdr:col>
      <xdr:colOff>161925</xdr:colOff>
      <xdr:row>95</xdr:row>
      <xdr:rowOff>63691</xdr:rowOff>
    </xdr:to>
    <xdr:cxnSp macro="">
      <xdr:nvCxnSpPr>
        <xdr:cNvPr id="696" name="直線コネクタ 695"/>
        <xdr:cNvCxnSpPr/>
      </xdr:nvCxnSpPr>
      <xdr:spPr>
        <a:xfrm flipV="1">
          <a:off x="13703300" y="16333130"/>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7" name="フローチャート : 判断 696"/>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698" name="テキスト ボックス 697"/>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63691</xdr:rowOff>
    </xdr:from>
    <xdr:to>
      <xdr:col>19</xdr:col>
      <xdr:colOff>644525</xdr:colOff>
      <xdr:row>95</xdr:row>
      <xdr:rowOff>63981</xdr:rowOff>
    </xdr:to>
    <xdr:cxnSp macro="">
      <xdr:nvCxnSpPr>
        <xdr:cNvPr id="699" name="直線コネクタ 698"/>
        <xdr:cNvCxnSpPr/>
      </xdr:nvCxnSpPr>
      <xdr:spPr>
        <a:xfrm flipV="1">
          <a:off x="12814300" y="16351441"/>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0" name="フローチャート : 判断 699"/>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1" name="テキスト ボックス 700"/>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2" name="フローチャート : 判断 701"/>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3" name="テキスト ボックス 702"/>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129201</xdr:rowOff>
    </xdr:from>
    <xdr:to>
      <xdr:col>23</xdr:col>
      <xdr:colOff>568325</xdr:colOff>
      <xdr:row>95</xdr:row>
      <xdr:rowOff>59351</xdr:rowOff>
    </xdr:to>
    <xdr:sp macro="" textlink="">
      <xdr:nvSpPr>
        <xdr:cNvPr id="709" name="円/楕円 708"/>
        <xdr:cNvSpPr/>
      </xdr:nvSpPr>
      <xdr:spPr>
        <a:xfrm>
          <a:off x="16268700" y="162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152078</xdr:rowOff>
    </xdr:from>
    <xdr:ext cx="534377" cy="259045"/>
    <xdr:sp macro="" textlink="">
      <xdr:nvSpPr>
        <xdr:cNvPr id="710" name="公債費該当値テキスト"/>
        <xdr:cNvSpPr txBox="1"/>
      </xdr:nvSpPr>
      <xdr:spPr>
        <a:xfrm>
          <a:off x="16370300" y="160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94,711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135679</xdr:rowOff>
    </xdr:from>
    <xdr:to>
      <xdr:col>22</xdr:col>
      <xdr:colOff>415925</xdr:colOff>
      <xdr:row>95</xdr:row>
      <xdr:rowOff>65829</xdr:rowOff>
    </xdr:to>
    <xdr:sp macro="" textlink="">
      <xdr:nvSpPr>
        <xdr:cNvPr id="711" name="円/楕円 710"/>
        <xdr:cNvSpPr/>
      </xdr:nvSpPr>
      <xdr:spPr>
        <a:xfrm>
          <a:off x="15430500" y="162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82356</xdr:rowOff>
    </xdr:from>
    <xdr:ext cx="534377" cy="259045"/>
    <xdr:sp macro="" textlink="">
      <xdr:nvSpPr>
        <xdr:cNvPr id="712" name="テキスト ボックス 711"/>
        <xdr:cNvSpPr txBox="1"/>
      </xdr:nvSpPr>
      <xdr:spPr>
        <a:xfrm>
          <a:off x="15214111" y="16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166030</xdr:rowOff>
    </xdr:from>
    <xdr:to>
      <xdr:col>21</xdr:col>
      <xdr:colOff>212725</xdr:colOff>
      <xdr:row>95</xdr:row>
      <xdr:rowOff>96180</xdr:rowOff>
    </xdr:to>
    <xdr:sp macro="" textlink="">
      <xdr:nvSpPr>
        <xdr:cNvPr id="713" name="円/楕円 712"/>
        <xdr:cNvSpPr/>
      </xdr:nvSpPr>
      <xdr:spPr>
        <a:xfrm>
          <a:off x="14541500" y="162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112707</xdr:rowOff>
    </xdr:from>
    <xdr:ext cx="534377" cy="259045"/>
    <xdr:sp macro="" textlink="">
      <xdr:nvSpPr>
        <xdr:cNvPr id="714" name="テキスト ボックス 713"/>
        <xdr:cNvSpPr txBox="1"/>
      </xdr:nvSpPr>
      <xdr:spPr>
        <a:xfrm>
          <a:off x="14325111" y="1605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12891</xdr:rowOff>
    </xdr:from>
    <xdr:to>
      <xdr:col>20</xdr:col>
      <xdr:colOff>9525</xdr:colOff>
      <xdr:row>95</xdr:row>
      <xdr:rowOff>114491</xdr:rowOff>
    </xdr:to>
    <xdr:sp macro="" textlink="">
      <xdr:nvSpPr>
        <xdr:cNvPr id="715" name="円/楕円 714"/>
        <xdr:cNvSpPr/>
      </xdr:nvSpPr>
      <xdr:spPr>
        <a:xfrm>
          <a:off x="13652500" y="163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131018</xdr:rowOff>
    </xdr:from>
    <xdr:ext cx="534377" cy="259045"/>
    <xdr:sp macro="" textlink="">
      <xdr:nvSpPr>
        <xdr:cNvPr id="716" name="テキスト ボックス 715"/>
        <xdr:cNvSpPr txBox="1"/>
      </xdr:nvSpPr>
      <xdr:spPr>
        <a:xfrm>
          <a:off x="13436111" y="160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13181</xdr:rowOff>
    </xdr:from>
    <xdr:to>
      <xdr:col>18</xdr:col>
      <xdr:colOff>492125</xdr:colOff>
      <xdr:row>95</xdr:row>
      <xdr:rowOff>114781</xdr:rowOff>
    </xdr:to>
    <xdr:sp macro="" textlink="">
      <xdr:nvSpPr>
        <xdr:cNvPr id="717" name="円/楕円 716"/>
        <xdr:cNvSpPr/>
      </xdr:nvSpPr>
      <xdr:spPr>
        <a:xfrm>
          <a:off x="12763500" y="163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131308</xdr:rowOff>
    </xdr:from>
    <xdr:ext cx="534377" cy="259045"/>
    <xdr:sp macro="" textlink="">
      <xdr:nvSpPr>
        <xdr:cNvPr id="718" name="テキスト ボックス 717"/>
        <xdr:cNvSpPr txBox="1"/>
      </xdr:nvSpPr>
      <xdr:spPr>
        <a:xfrm>
          <a:off x="12547111" y="1607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4" name="直線コネクタ 743"/>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5"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7"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8" name="直線コネクタ 747"/>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0"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1" name="フローチャート : 判断 750"/>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3" name="フローチャート : 判断 752"/>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4" name="テキスト ボックス 753"/>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145469</xdr:rowOff>
    </xdr:from>
    <xdr:to>
      <xdr:col>29</xdr:col>
      <xdr:colOff>517525</xdr:colOff>
      <xdr:row>39</xdr:row>
      <xdr:rowOff>98878</xdr:rowOff>
    </xdr:to>
    <xdr:cxnSp macro="">
      <xdr:nvCxnSpPr>
        <xdr:cNvPr id="755" name="直線コネクタ 754"/>
        <xdr:cNvCxnSpPr/>
      </xdr:nvCxnSpPr>
      <xdr:spPr>
        <a:xfrm>
          <a:off x="19545300" y="6660569"/>
          <a:ext cx="8890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6" name="フローチャート : 判断 755"/>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7" name="テキスト ボックス 756"/>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145469</xdr:rowOff>
    </xdr:from>
    <xdr:to>
      <xdr:col>28</xdr:col>
      <xdr:colOff>314325</xdr:colOff>
      <xdr:row>39</xdr:row>
      <xdr:rowOff>98878</xdr:rowOff>
    </xdr:to>
    <xdr:cxnSp macro="">
      <xdr:nvCxnSpPr>
        <xdr:cNvPr id="758" name="直線コネクタ 757"/>
        <xdr:cNvCxnSpPr/>
      </xdr:nvCxnSpPr>
      <xdr:spPr>
        <a:xfrm flipV="1">
          <a:off x="18656300" y="6660569"/>
          <a:ext cx="8890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59" name="フローチャート : 判断 758"/>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86051</xdr:rowOff>
    </xdr:from>
    <xdr:ext cx="378565" cy="259045"/>
    <xdr:sp macro="" textlink="">
      <xdr:nvSpPr>
        <xdr:cNvPr id="760" name="テキスト ボックス 759"/>
        <xdr:cNvSpPr txBox="1"/>
      </xdr:nvSpPr>
      <xdr:spPr>
        <a:xfrm>
          <a:off x="19356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1" name="フローチャート : 判断 760"/>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2" name="テキスト ボックス 761"/>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8" name="円/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69"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0" name="円/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1" name="テキスト ボックス 77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2" name="円/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3" name="テキスト ボックス 77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94669</xdr:rowOff>
    </xdr:from>
    <xdr:to>
      <xdr:col>28</xdr:col>
      <xdr:colOff>365125</xdr:colOff>
      <xdr:row>39</xdr:row>
      <xdr:rowOff>24819</xdr:rowOff>
    </xdr:to>
    <xdr:sp macro="" textlink="">
      <xdr:nvSpPr>
        <xdr:cNvPr id="774" name="円/楕円 773"/>
        <xdr:cNvSpPr/>
      </xdr:nvSpPr>
      <xdr:spPr>
        <a:xfrm>
          <a:off x="19494500" y="66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41346</xdr:rowOff>
    </xdr:from>
    <xdr:ext cx="469744" cy="259045"/>
    <xdr:sp macro="" textlink="">
      <xdr:nvSpPr>
        <xdr:cNvPr id="775" name="テキスト ボックス 774"/>
        <xdr:cNvSpPr txBox="1"/>
      </xdr:nvSpPr>
      <xdr:spPr>
        <a:xfrm>
          <a:off x="19310427" y="638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6" name="円/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7" name="テキスト ボックス 77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1" name="テキスト ボックス 790"/>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3" name="テキスト ボックス 792"/>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5" name="テキスト ボックス 794"/>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7" name="テキスト ボックス 796"/>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9" name="テキスト ボックス 798"/>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1" name="テキスト ボックス 80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3" name="直線コネクタ 802"/>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4"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5" name="直線コネクタ 80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6"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8" name="直線コネクタ 80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9"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0" name="フローチャート : 判断 809"/>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1" name="直線コネクタ 81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2" name="フローチャート : 判断 811"/>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3" name="テキスト ボックス 812"/>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4" name="直線コネクタ 81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5" name="フローチャート : 判断 814"/>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6" name="テキスト ボックス 815"/>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7" name="直線コネクタ 81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8" name="フローチャート : 判断 817"/>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9" name="テキスト ボックス 818"/>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0" name="フローチャート : 判断 819"/>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1" name="テキスト ボックス 820"/>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7" name="円/楕円 82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8"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9" name="円/楕円 82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0" name="テキスト ボックス 82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1" name="円/楕円 83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2" name="テキスト ボックス 83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3" name="円/楕円 83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4" name="テキスト ボックス 833"/>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5" name="円/楕円 83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6" name="テキスト ボックス 835"/>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a:t>
          </a:r>
          <a:r>
            <a:rPr kumimoji="1" lang="en-US" altLang="ja-JP" sz="1300">
              <a:latin typeface="ＭＳ Ｐゴシック"/>
            </a:rPr>
            <a:t>51,664</a:t>
          </a:r>
          <a:r>
            <a:rPr kumimoji="1" lang="ja-JP" altLang="en-US" sz="1300">
              <a:latin typeface="ＭＳ Ｐゴシック"/>
            </a:rPr>
            <a:t>円となっており、類似団体と比較して一人当たりコストが高い状況となっている。糸魚川世界ジオパークへの取組みや北陸新幹線活用施策に伴うハード整備の継続により平成</a:t>
          </a:r>
          <a:r>
            <a:rPr kumimoji="1" lang="en-US" altLang="ja-JP" sz="1300">
              <a:latin typeface="ＭＳ Ｐゴシック"/>
            </a:rPr>
            <a:t>26</a:t>
          </a:r>
          <a:r>
            <a:rPr kumimoji="1" lang="ja-JP" altLang="en-US" sz="1300">
              <a:latin typeface="ＭＳ Ｐゴシック"/>
            </a:rPr>
            <a:t>年度まで増加していたが、今後は効果的なソフト事業を中心に交流人口拡大を推進していく。</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32,714</a:t>
          </a:r>
          <a:r>
            <a:rPr kumimoji="1" lang="ja-JP" altLang="en-US" sz="1300">
              <a:latin typeface="ＭＳ Ｐゴシック"/>
            </a:rPr>
            <a:t>円となっており、類似団体と比較して一人当たりコストが高い状況となっている。国の制度である緊急防災・減災事業の事業期間が限られ、防災行政無線や消防・救急無線のデジタル化の整備を平成</a:t>
          </a:r>
          <a:r>
            <a:rPr kumimoji="1" lang="en-US" altLang="ja-JP" sz="1300">
              <a:latin typeface="ＭＳ Ｐゴシック"/>
            </a:rPr>
            <a:t>24</a:t>
          </a:r>
          <a:r>
            <a:rPr kumimoji="1" lang="ja-JP" altLang="en-US" sz="1300">
              <a:latin typeface="ＭＳ Ｐゴシック"/>
            </a:rPr>
            <a:t>年度から継続実施したため、普通建設事業費が増加したことが主な要因である。</a:t>
          </a:r>
        </a:p>
        <a:p>
          <a:r>
            <a:rPr kumimoji="1" lang="ja-JP" altLang="en-US" sz="1300">
              <a:latin typeface="ＭＳ Ｐゴシック"/>
            </a:rPr>
            <a:t>教育費は、住民一人当たり</a:t>
          </a:r>
          <a:r>
            <a:rPr kumimoji="1" lang="en-US" altLang="ja-JP" sz="1300">
              <a:latin typeface="ＭＳ Ｐゴシック"/>
            </a:rPr>
            <a:t>71,567</a:t>
          </a:r>
          <a:r>
            <a:rPr kumimoji="1" lang="ja-JP" altLang="en-US" sz="1300">
              <a:latin typeface="ＭＳ Ｐゴシック"/>
            </a:rPr>
            <a:t>円となっており、類似団体と比較して一人当たりコストが高い状況となっている。ここ数年、糸魚川小学校等の義務教育施設整備や能生体育館等の社会体育施設整備等の大型事業が続いたことにより、普通建設事業費の増減が大きい状況となった。今後は、施設別の個別計画を策定し、事業費の平準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財政調整基金残高と実質収支額の計は、</a:t>
          </a:r>
          <a:r>
            <a:rPr kumimoji="1" lang="en-US" altLang="ja-JP" sz="1400">
              <a:latin typeface="ＭＳ ゴシック" pitchFamily="49" charset="-128"/>
              <a:ea typeface="ＭＳ ゴシック" pitchFamily="49" charset="-128"/>
            </a:rPr>
            <a:t>3,696,240</a:t>
          </a:r>
          <a:r>
            <a:rPr kumimoji="1" lang="ja-JP" altLang="en-US" sz="1400">
              <a:latin typeface="ＭＳ ゴシック" pitchFamily="49" charset="-128"/>
              <a:ea typeface="ＭＳ ゴシック" pitchFamily="49" charset="-128"/>
            </a:rPr>
            <a:t>千円で、前年度の</a:t>
          </a:r>
          <a:r>
            <a:rPr kumimoji="1" lang="en-US" altLang="ja-JP" sz="1400">
              <a:latin typeface="ＭＳ ゴシック" pitchFamily="49" charset="-128"/>
              <a:ea typeface="ＭＳ ゴシック" pitchFamily="49" charset="-128"/>
            </a:rPr>
            <a:t>2,955,460</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740,780</a:t>
          </a:r>
          <a:r>
            <a:rPr kumimoji="1" lang="ja-JP" altLang="en-US" sz="1400">
              <a:latin typeface="ＭＳ ゴシック" pitchFamily="49" charset="-128"/>
              <a:ea typeface="ＭＳ ゴシック" pitchFamily="49" charset="-128"/>
            </a:rPr>
            <a:t>千円の増加となり、実質単年度収支は</a:t>
          </a:r>
          <a:r>
            <a:rPr kumimoji="1" lang="en-US" altLang="ja-JP" sz="1400">
              <a:latin typeface="ＭＳ ゴシック" pitchFamily="49" charset="-128"/>
              <a:ea typeface="ＭＳ ゴシック" pitchFamily="49" charset="-128"/>
            </a:rPr>
            <a:t>740,936</a:t>
          </a:r>
          <a:r>
            <a:rPr kumimoji="1" lang="ja-JP" altLang="en-US" sz="1400">
              <a:latin typeface="ＭＳ ゴシック" pitchFamily="49" charset="-128"/>
              <a:ea typeface="ＭＳ ゴシック" pitchFamily="49" charset="-128"/>
            </a:rPr>
            <a:t>千円の黒字となった。主な要因は平成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年度まで続いた普通建設事業の終了（対前年</a:t>
          </a:r>
          <a:r>
            <a:rPr kumimoji="1" lang="en-US" altLang="ja-JP" sz="1400">
              <a:latin typeface="ＭＳ ゴシック" pitchFamily="49" charset="-128"/>
              <a:ea typeface="ＭＳ ゴシック" pitchFamily="49" charset="-128"/>
            </a:rPr>
            <a:t>3,988</a:t>
          </a:r>
          <a:r>
            <a:rPr kumimoji="1" lang="ja-JP" altLang="en-US" sz="1400">
              <a:latin typeface="ＭＳ ゴシック" pitchFamily="49" charset="-128"/>
              <a:ea typeface="ＭＳ ゴシック" pitchFamily="49" charset="-128"/>
            </a:rPr>
            <a:t>百万円の減）と消費税増税（対前年</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百万円の増）である。平成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年度以降、合併算定替終了による普通交付税の減で、厳しい状況となるため、一層の健全な財政運営に努める。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が黒字決算となっているため、連結実質赤字は発生していない。しかし、柵口温泉事業特別会計、公共下水道事業特別会計、集落排水・浄化槽事業特別会計、簡易水道事業特別会計については、一般会計からの基準外繰出金により、黒字を確保している。使用料の見直し及び受益者負担の徹底により、一般会計からの基準外繰出金を削減し、各会計の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30348779</v>
      </c>
      <c r="BO4" s="379"/>
      <c r="BP4" s="379"/>
      <c r="BQ4" s="379"/>
      <c r="BR4" s="379"/>
      <c r="BS4" s="379"/>
      <c r="BT4" s="379"/>
      <c r="BU4" s="380"/>
      <c r="BV4" s="378">
        <v>34386716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10.7</v>
      </c>
      <c r="CU4" s="385"/>
      <c r="CV4" s="385"/>
      <c r="CW4" s="385"/>
      <c r="CX4" s="385"/>
      <c r="CY4" s="385"/>
      <c r="CZ4" s="385"/>
      <c r="DA4" s="386"/>
      <c r="DB4" s="384">
        <v>8.6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28454462</v>
      </c>
      <c r="BO5" s="416"/>
      <c r="BP5" s="416"/>
      <c r="BQ5" s="416"/>
      <c r="BR5" s="416"/>
      <c r="BS5" s="416"/>
      <c r="BT5" s="416"/>
      <c r="BU5" s="417"/>
      <c r="BV5" s="415">
        <v>32372078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1894317</v>
      </c>
      <c r="BO6" s="416"/>
      <c r="BP6" s="416"/>
      <c r="BQ6" s="416"/>
      <c r="BR6" s="416"/>
      <c r="BS6" s="416"/>
      <c r="BT6" s="416"/>
      <c r="BU6" s="417"/>
      <c r="BV6" s="415">
        <v>2014638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96.8</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122456</v>
      </c>
      <c r="BO7" s="416"/>
      <c r="BP7" s="416"/>
      <c r="BQ7" s="416"/>
      <c r="BR7" s="416"/>
      <c r="BS7" s="416"/>
      <c r="BT7" s="416"/>
      <c r="BU7" s="417"/>
      <c r="BV7" s="415">
        <v>583157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16597127</v>
      </c>
      <c r="CU7" s="416"/>
      <c r="CV7" s="416"/>
      <c r="CW7" s="416"/>
      <c r="CX7" s="416"/>
      <c r="CY7" s="416"/>
      <c r="CZ7" s="416"/>
      <c r="DA7" s="417"/>
      <c r="DB7" s="415">
        <v>16603619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1771861</v>
      </c>
      <c r="BO8" s="416"/>
      <c r="BP8" s="416"/>
      <c r="BQ8" s="416"/>
      <c r="BR8" s="416"/>
      <c r="BS8" s="416"/>
      <c r="BT8" s="416"/>
      <c r="BU8" s="417"/>
      <c r="BV8" s="415">
        <v>1431481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0.43</v>
      </c>
      <c r="CU8" s="456"/>
      <c r="CV8" s="456"/>
      <c r="CW8" s="456"/>
      <c r="CX8" s="456"/>
      <c r="CY8" s="456"/>
      <c r="CZ8" s="456"/>
      <c r="DA8" s="457"/>
      <c r="DB8" s="455">
        <v>0.43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44162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340380</v>
      </c>
      <c r="BO9" s="416"/>
      <c r="BP9" s="416"/>
      <c r="BQ9" s="416"/>
      <c r="BR9" s="416"/>
      <c r="BS9" s="416"/>
      <c r="BT9" s="416"/>
      <c r="BU9" s="417"/>
      <c r="BV9" s="415">
        <v>-137235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20.100000000000001</v>
      </c>
      <c r="CU9" s="413"/>
      <c r="CV9" s="413"/>
      <c r="CW9" s="413"/>
      <c r="CX9" s="413"/>
      <c r="CY9" s="413"/>
      <c r="CZ9" s="413"/>
      <c r="DA9" s="414"/>
      <c r="DB9" s="412">
        <v>19.600000000000001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47702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600400</v>
      </c>
      <c r="BO10" s="416"/>
      <c r="BP10" s="416"/>
      <c r="BQ10" s="416"/>
      <c r="BR10" s="416"/>
      <c r="BS10" s="416"/>
      <c r="BT10" s="416"/>
      <c r="BU10" s="417"/>
      <c r="BV10" s="415">
        <v>400318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156</v>
      </c>
      <c r="BO11" s="416"/>
      <c r="BP11" s="416"/>
      <c r="BQ11" s="416"/>
      <c r="BR11" s="416"/>
      <c r="BS11" s="416"/>
      <c r="BT11" s="416"/>
      <c r="BU11" s="417"/>
      <c r="BV11" s="415">
        <v>92</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45080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v>200000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44768</v>
      </c>
      <c r="S13" s="497"/>
      <c r="T13" s="497"/>
      <c r="U13" s="497"/>
      <c r="V13" s="498"/>
      <c r="W13" s="431" t="s">
        <v>121</v>
      </c>
      <c r="X13" s="432"/>
      <c r="Y13" s="432"/>
      <c r="Z13" s="432"/>
      <c r="AA13" s="432"/>
      <c r="AB13" s="422"/>
      <c r="AC13" s="466">
        <v>1474</v>
      </c>
      <c r="AD13" s="467"/>
      <c r="AE13" s="467"/>
      <c r="AF13" s="467"/>
      <c r="AG13" s="506"/>
      <c r="AH13" s="466">
        <v>2113</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740936</v>
      </c>
      <c r="BO13" s="416"/>
      <c r="BP13" s="416"/>
      <c r="BQ13" s="416"/>
      <c r="BR13" s="416"/>
      <c r="BS13" s="416"/>
      <c r="BT13" s="416"/>
      <c r="BU13" s="417"/>
      <c r="BV13" s="415">
        <v>63175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v>
      </c>
      <c r="CU13" s="413"/>
      <c r="CV13" s="413"/>
      <c r="CW13" s="413"/>
      <c r="CX13" s="413"/>
      <c r="CY13" s="413"/>
      <c r="CZ13" s="413"/>
      <c r="DA13" s="414"/>
      <c r="DB13" s="412">
        <v>13.5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45843</v>
      </c>
      <c r="S14" s="497"/>
      <c r="T14" s="497"/>
      <c r="U14" s="497"/>
      <c r="V14" s="498"/>
      <c r="W14" s="405"/>
      <c r="X14" s="406"/>
      <c r="Y14" s="406"/>
      <c r="Z14" s="406"/>
      <c r="AA14" s="406"/>
      <c r="AB14" s="395"/>
      <c r="AC14" s="499">
        <v>6.4</v>
      </c>
      <c r="AD14" s="500"/>
      <c r="AE14" s="500"/>
      <c r="AF14" s="500"/>
      <c r="AG14" s="501"/>
      <c r="AH14" s="499">
        <v>8.5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97</v>
      </c>
      <c r="CU14" s="511"/>
      <c r="CV14" s="511"/>
      <c r="CW14" s="511"/>
      <c r="CX14" s="511"/>
      <c r="CY14" s="511"/>
      <c r="CZ14" s="511"/>
      <c r="DA14" s="512"/>
      <c r="DB14" s="510">
        <v>112.2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45540</v>
      </c>
      <c r="S15" s="497"/>
      <c r="T15" s="497"/>
      <c r="U15" s="497"/>
      <c r="V15" s="498"/>
      <c r="W15" s="431" t="s">
        <v>127</v>
      </c>
      <c r="X15" s="432"/>
      <c r="Y15" s="432"/>
      <c r="Z15" s="432"/>
      <c r="AA15" s="432"/>
      <c r="AB15" s="422"/>
      <c r="AC15" s="466">
        <v>8691</v>
      </c>
      <c r="AD15" s="467"/>
      <c r="AE15" s="467"/>
      <c r="AF15" s="467"/>
      <c r="AG15" s="506"/>
      <c r="AH15" s="466">
        <v>9212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5607941</v>
      </c>
      <c r="BO15" s="379"/>
      <c r="BP15" s="379"/>
      <c r="BQ15" s="379"/>
      <c r="BR15" s="379"/>
      <c r="BS15" s="379"/>
      <c r="BT15" s="379"/>
      <c r="BU15" s="380"/>
      <c r="BV15" s="378">
        <v>5326852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37.6</v>
      </c>
      <c r="AD16" s="500"/>
      <c r="AE16" s="500"/>
      <c r="AF16" s="500"/>
      <c r="AG16" s="501"/>
      <c r="AH16" s="499">
        <v>37.299999999999997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13093454</v>
      </c>
      <c r="BO16" s="416"/>
      <c r="BP16" s="416"/>
      <c r="BQ16" s="416"/>
      <c r="BR16" s="416"/>
      <c r="BS16" s="416"/>
      <c r="BT16" s="416"/>
      <c r="BU16" s="417"/>
      <c r="BV16" s="415">
        <v>12552796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12943</v>
      </c>
      <c r="AD17" s="467"/>
      <c r="AE17" s="467"/>
      <c r="AF17" s="467"/>
      <c r="AG17" s="506"/>
      <c r="AH17" s="466">
        <v>13393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7128937</v>
      </c>
      <c r="BO17" s="416"/>
      <c r="BP17" s="416"/>
      <c r="BQ17" s="416"/>
      <c r="BR17" s="416"/>
      <c r="BS17" s="416"/>
      <c r="BT17" s="416"/>
      <c r="BU17" s="417"/>
      <c r="BV17" s="415">
        <v>6825561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746.24</v>
      </c>
      <c r="M18" s="528"/>
      <c r="N18" s="528"/>
      <c r="O18" s="528"/>
      <c r="P18" s="528"/>
      <c r="Q18" s="528"/>
      <c r="R18" s="529"/>
      <c r="S18" s="529"/>
      <c r="T18" s="529"/>
      <c r="U18" s="529"/>
      <c r="V18" s="530"/>
      <c r="W18" s="433"/>
      <c r="X18" s="434"/>
      <c r="Y18" s="434"/>
      <c r="Z18" s="434"/>
      <c r="AA18" s="434"/>
      <c r="AB18" s="425"/>
      <c r="AC18" s="531">
        <v>56</v>
      </c>
      <c r="AD18" s="532"/>
      <c r="AE18" s="532"/>
      <c r="AF18" s="532"/>
      <c r="AG18" s="533"/>
      <c r="AH18" s="531">
        <v>54.2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15488732</v>
      </c>
      <c r="BO18" s="416"/>
      <c r="BP18" s="416"/>
      <c r="BQ18" s="416"/>
      <c r="BR18" s="416"/>
      <c r="BS18" s="416"/>
      <c r="BT18" s="416"/>
      <c r="BU18" s="417"/>
      <c r="BV18" s="415">
        <v>15264219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59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20511657</v>
      </c>
      <c r="BO19" s="416"/>
      <c r="BP19" s="416"/>
      <c r="BQ19" s="416"/>
      <c r="BR19" s="416"/>
      <c r="BS19" s="416"/>
      <c r="BT19" s="416"/>
      <c r="BU19" s="417"/>
      <c r="BV19" s="415">
        <v>21045703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16699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41595901</v>
      </c>
      <c r="BO23" s="416"/>
      <c r="BP23" s="416"/>
      <c r="BQ23" s="416"/>
      <c r="BR23" s="416"/>
      <c r="BS23" s="416"/>
      <c r="BT23" s="416"/>
      <c r="BU23" s="417"/>
      <c r="BV23" s="415">
        <v>42201806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8120</v>
      </c>
      <c r="R24" s="467"/>
      <c r="S24" s="467"/>
      <c r="T24" s="467"/>
      <c r="U24" s="467"/>
      <c r="V24" s="506"/>
      <c r="W24" s="561"/>
      <c r="X24" s="549"/>
      <c r="Y24" s="550"/>
      <c r="Z24" s="465" t="s">
        <v>150</v>
      </c>
      <c r="AA24" s="445"/>
      <c r="AB24" s="445"/>
      <c r="AC24" s="445"/>
      <c r="AD24" s="445"/>
      <c r="AE24" s="445"/>
      <c r="AF24" s="445"/>
      <c r="AG24" s="446"/>
      <c r="AH24" s="466">
        <v>467</v>
      </c>
      <c r="AI24" s="467"/>
      <c r="AJ24" s="467"/>
      <c r="AK24" s="467"/>
      <c r="AL24" s="506"/>
      <c r="AM24" s="466">
        <v>1433223</v>
      </c>
      <c r="AN24" s="467"/>
      <c r="AO24" s="467"/>
      <c r="AP24" s="467"/>
      <c r="AQ24" s="467"/>
      <c r="AR24" s="506"/>
      <c r="AS24" s="466">
        <v>3069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31592115</v>
      </c>
      <c r="BO24" s="416"/>
      <c r="BP24" s="416"/>
      <c r="BQ24" s="416"/>
      <c r="BR24" s="416"/>
      <c r="BS24" s="416"/>
      <c r="BT24" s="416"/>
      <c r="BU24" s="417"/>
      <c r="BV24" s="415">
        <v>31916068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6241</v>
      </c>
      <c r="R25" s="467"/>
      <c r="S25" s="467"/>
      <c r="T25" s="467"/>
      <c r="U25" s="467"/>
      <c r="V25" s="506"/>
      <c r="W25" s="561"/>
      <c r="X25" s="549"/>
      <c r="Y25" s="550"/>
      <c r="Z25" s="465" t="s">
        <v>153</v>
      </c>
      <c r="AA25" s="445"/>
      <c r="AB25" s="445"/>
      <c r="AC25" s="445"/>
      <c r="AD25" s="445"/>
      <c r="AE25" s="445"/>
      <c r="AF25" s="445"/>
      <c r="AG25" s="446"/>
      <c r="AH25" s="466">
        <v>85</v>
      </c>
      <c r="AI25" s="467"/>
      <c r="AJ25" s="467"/>
      <c r="AK25" s="467"/>
      <c r="AL25" s="506"/>
      <c r="AM25" s="466">
        <v>246670</v>
      </c>
      <c r="AN25" s="467"/>
      <c r="AO25" s="467"/>
      <c r="AP25" s="467"/>
      <c r="AQ25" s="467"/>
      <c r="AR25" s="506"/>
      <c r="AS25" s="466">
        <v>2902</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428119</v>
      </c>
      <c r="BO25" s="379"/>
      <c r="BP25" s="379"/>
      <c r="BQ25" s="379"/>
      <c r="BR25" s="379"/>
      <c r="BS25" s="379"/>
      <c r="BT25" s="379"/>
      <c r="BU25" s="380"/>
      <c r="BV25" s="378">
        <v>1659697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5706</v>
      </c>
      <c r="R26" s="467"/>
      <c r="S26" s="467"/>
      <c r="T26" s="467"/>
      <c r="U26" s="467"/>
      <c r="V26" s="506"/>
      <c r="W26" s="561"/>
      <c r="X26" s="549"/>
      <c r="Y26" s="550"/>
      <c r="Z26" s="465" t="s">
        <v>156</v>
      </c>
      <c r="AA26" s="571"/>
      <c r="AB26" s="571"/>
      <c r="AC26" s="571"/>
      <c r="AD26" s="571"/>
      <c r="AE26" s="571"/>
      <c r="AF26" s="571"/>
      <c r="AG26" s="572"/>
      <c r="AH26" s="466">
        <v>21</v>
      </c>
      <c r="AI26" s="467"/>
      <c r="AJ26" s="467"/>
      <c r="AK26" s="467"/>
      <c r="AL26" s="506"/>
      <c r="AM26" s="466">
        <v>63588</v>
      </c>
      <c r="AN26" s="467"/>
      <c r="AO26" s="467"/>
      <c r="AP26" s="467"/>
      <c r="AQ26" s="467"/>
      <c r="AR26" s="506"/>
      <c r="AS26" s="466">
        <v>3028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3760</v>
      </c>
      <c r="R27" s="467"/>
      <c r="S27" s="467"/>
      <c r="T27" s="467"/>
      <c r="U27" s="467"/>
      <c r="V27" s="506"/>
      <c r="W27" s="561"/>
      <c r="X27" s="549"/>
      <c r="Y27" s="550"/>
      <c r="Z27" s="465" t="s">
        <v>159</v>
      </c>
      <c r="AA27" s="445"/>
      <c r="AB27" s="445"/>
      <c r="AC27" s="445"/>
      <c r="AD27" s="445"/>
      <c r="AE27" s="445"/>
      <c r="AF27" s="445"/>
      <c r="AG27" s="446"/>
      <c r="AH27" s="466">
        <v>11</v>
      </c>
      <c r="AI27" s="467"/>
      <c r="AJ27" s="467"/>
      <c r="AK27" s="467"/>
      <c r="AL27" s="506"/>
      <c r="AM27" s="466">
        <v>37962</v>
      </c>
      <c r="AN27" s="467"/>
      <c r="AO27" s="467"/>
      <c r="AP27" s="467"/>
      <c r="AQ27" s="467"/>
      <c r="AR27" s="506"/>
      <c r="AS27" s="466">
        <v>3451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3100</v>
      </c>
      <c r="R28" s="467"/>
      <c r="S28" s="467"/>
      <c r="T28" s="467"/>
      <c r="U28" s="467"/>
      <c r="V28" s="506"/>
      <c r="W28" s="561"/>
      <c r="X28" s="549"/>
      <c r="Y28" s="550"/>
      <c r="Z28" s="465" t="s">
        <v>162</v>
      </c>
      <c r="AA28" s="445"/>
      <c r="AB28" s="445"/>
      <c r="AC28" s="445"/>
      <c r="AD28" s="445"/>
      <c r="AE28" s="445"/>
      <c r="AF28" s="445"/>
      <c r="AG28" s="446"/>
      <c r="AH28" s="466">
        <v>5</v>
      </c>
      <c r="AI28" s="467"/>
      <c r="AJ28" s="467"/>
      <c r="AK28" s="467"/>
      <c r="AL28" s="506"/>
      <c r="AM28" s="466">
        <v>10935</v>
      </c>
      <c r="AN28" s="467"/>
      <c r="AO28" s="467"/>
      <c r="AP28" s="467"/>
      <c r="AQ28" s="467"/>
      <c r="AR28" s="506"/>
      <c r="AS28" s="466">
        <v>2187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1924379</v>
      </c>
      <c r="BO28" s="379"/>
      <c r="BP28" s="379"/>
      <c r="BQ28" s="379"/>
      <c r="BR28" s="379"/>
      <c r="BS28" s="379"/>
      <c r="BT28" s="379"/>
      <c r="BU28" s="380"/>
      <c r="BV28" s="378">
        <v>1523979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18</v>
      </c>
      <c r="M29" s="467"/>
      <c r="N29" s="467"/>
      <c r="O29" s="467"/>
      <c r="P29" s="506"/>
      <c r="Q29" s="466">
        <v>2904</v>
      </c>
      <c r="R29" s="467"/>
      <c r="S29" s="467"/>
      <c r="T29" s="467"/>
      <c r="U29" s="467"/>
      <c r="V29" s="506"/>
      <c r="W29" s="562"/>
      <c r="X29" s="563"/>
      <c r="Y29" s="564"/>
      <c r="Z29" s="465" t="s">
        <v>166</v>
      </c>
      <c r="AA29" s="445"/>
      <c r="AB29" s="445"/>
      <c r="AC29" s="445"/>
      <c r="AD29" s="445"/>
      <c r="AE29" s="445"/>
      <c r="AF29" s="445"/>
      <c r="AG29" s="446"/>
      <c r="AH29" s="466">
        <v>483</v>
      </c>
      <c r="AI29" s="467"/>
      <c r="AJ29" s="467"/>
      <c r="AK29" s="467"/>
      <c r="AL29" s="506"/>
      <c r="AM29" s="466">
        <v>1482120</v>
      </c>
      <c r="AN29" s="467"/>
      <c r="AO29" s="467"/>
      <c r="AP29" s="467"/>
      <c r="AQ29" s="467"/>
      <c r="AR29" s="506"/>
      <c r="AS29" s="466">
        <v>3069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1390967</v>
      </c>
      <c r="BO29" s="416"/>
      <c r="BP29" s="416"/>
      <c r="BQ29" s="416"/>
      <c r="BR29" s="416"/>
      <c r="BS29" s="416"/>
      <c r="BT29" s="416"/>
      <c r="BU29" s="417"/>
      <c r="BV29" s="415">
        <v>1290646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4674331</v>
      </c>
      <c r="BO30" s="585"/>
      <c r="BP30" s="585"/>
      <c r="BQ30" s="585"/>
      <c r="BR30" s="585"/>
      <c r="BS30" s="585"/>
      <c r="BT30" s="585"/>
      <c r="BU30" s="586"/>
      <c r="BV30" s="584">
        <v>4301892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新潟県市町村総合事務組合（一般会計)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糸魚川タウンセンター株式会社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柵口温泉事業特別会計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ガス事業会計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IF('各会計、関係団体の財政状況及び健全化判断比率'!B35="","",'各会計、関係団体の財政状況及び健全化判断比率'!B35)</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新潟県市町村総合事務組合
（職員退職手当支給事業特別会計）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株式会社能生町観光物産センター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有線テレビ事業特別会計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IF('各会計、関係団体の財政状況及び健全化判断比率'!B36="","",'各会計、関係団体の財政状況及び健全化判断比率'!B36)</f>
        <v>集落排水・浄化槽事業特別会計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新潟県市町村総合事務組合
（消防団員等公務災害補償事業特別会計）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火打山麓振興株式会社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学校給食特別会計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新潟県市町村総合事務組合
（消防賞じゅつ金支給事業特別会計）</v>
      </c>
      <c r="BZ37" s="597"/>
      <c r="CA37" s="597"/>
      <c r="CB37" s="597"/>
      <c r="CC37" s="597"/>
      <c r="CD37" s="597"/>
      <c r="CE37" s="597"/>
      <c r="CF37" s="597"/>
      <c r="CG37" s="597"/>
      <c r="CH37" s="597"/>
      <c r="CI37" s="597"/>
      <c r="CJ37" s="597"/>
      <c r="CK37" s="597"/>
      <c r="CL37" s="597"/>
      <c r="CM37" s="597"/>
      <c r="CN37" s="165"/>
      <c r="CO37" s="596">
        <f t="shared" si="3"/>
        <v>26</v>
      </c>
      <c r="CP37" s="596"/>
      <c r="CQ37" s="597" t="str">
        <f>IF('各会計、関係団体の財政状況及び健全化判断比率'!BS10="","",'各会計、関係団体の財政状況及び健全化判断比率'!BS10)</f>
        <v>糸魚川市土地開発公社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新潟県市町村総合事務組合
（非常勤職員公務災害補償等特別会計）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新潟県市町村総合事務組合
（交通災害共済事業特別会計）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新潟県後期高齢者医療広域連合（一般会計）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新潟県後期高齢者医療広域連合
（後期高齢者医療特別会計）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上越広域伝染病院組合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7.74</v>
      </c>
      <c r="G34" s="33">
        <v>8.8000000000000007</v>
      </c>
      <c r="H34" s="33">
        <v>9.36</v>
      </c>
      <c r="I34" s="33">
        <v>8.48</v>
      </c>
      <c r="J34" s="34">
        <v>10.58</v>
      </c>
      <c r="K34" s="22"/>
      <c r="L34" s="22"/>
      <c r="M34" s="22"/>
      <c r="N34" s="22"/>
      <c r="O34" s="22"/>
      <c r="P34" s="22"/>
    </row>
    <row r="35" spans="1:16" ht="39" customHeight="1" x14ac:dyDescent="0.15">
      <c r="A35" s="22"/>
      <c r="B35" s="35"/>
      <c r="C35" s="1175" t="s">
        <v>526</v>
      </c>
      <c r="D35" s="1176"/>
      <c r="E35" s="1177"/>
      <c r="F35" s="36">
        <v>4.47</v>
      </c>
      <c r="G35" s="37">
        <v>5.28</v>
      </c>
      <c r="H35" s="37">
        <v>5.7</v>
      </c>
      <c r="I35" s="37">
        <v>6.12</v>
      </c>
      <c r="J35" s="38">
        <v>5.88</v>
      </c>
      <c r="K35" s="22"/>
      <c r="L35" s="22"/>
      <c r="M35" s="22"/>
      <c r="N35" s="22"/>
      <c r="O35" s="22"/>
      <c r="P35" s="22"/>
    </row>
    <row r="36" spans="1:16" ht="39" customHeight="1" x14ac:dyDescent="0.15">
      <c r="A36" s="22"/>
      <c r="B36" s="35"/>
      <c r="C36" s="1175" t="s">
        <v>527</v>
      </c>
      <c r="D36" s="1176"/>
      <c r="E36" s="1177"/>
      <c r="F36" s="36">
        <v>4.28</v>
      </c>
      <c r="G36" s="37">
        <v>4.0599999999999996</v>
      </c>
      <c r="H36" s="37">
        <v>3.38</v>
      </c>
      <c r="I36" s="37">
        <v>3.82</v>
      </c>
      <c r="J36" s="38">
        <v>3.72</v>
      </c>
      <c r="K36" s="22"/>
      <c r="L36" s="22"/>
      <c r="M36" s="22"/>
      <c r="N36" s="22"/>
      <c r="O36" s="22"/>
      <c r="P36" s="22"/>
    </row>
    <row r="37" spans="1:16" ht="39" customHeight="1" x14ac:dyDescent="0.15">
      <c r="A37" s="22"/>
      <c r="B37" s="35"/>
      <c r="C37" s="1175" t="s">
        <v>528</v>
      </c>
      <c r="D37" s="1176"/>
      <c r="E37" s="1177"/>
      <c r="F37" s="36">
        <v>0.34</v>
      </c>
      <c r="G37" s="37">
        <v>0.56999999999999995</v>
      </c>
      <c r="H37" s="37">
        <v>1.3</v>
      </c>
      <c r="I37" s="37">
        <v>1.94</v>
      </c>
      <c r="J37" s="38">
        <v>1.58</v>
      </c>
      <c r="K37" s="22"/>
      <c r="L37" s="22"/>
      <c r="M37" s="22"/>
      <c r="N37" s="22"/>
      <c r="O37" s="22"/>
      <c r="P37" s="22"/>
    </row>
    <row r="38" spans="1:16" ht="39" customHeight="1" x14ac:dyDescent="0.15">
      <c r="A38" s="22"/>
      <c r="B38" s="35"/>
      <c r="C38" s="1175" t="s">
        <v>529</v>
      </c>
      <c r="D38" s="1176"/>
      <c r="E38" s="1177"/>
      <c r="F38" s="36">
        <v>1.64</v>
      </c>
      <c r="G38" s="37">
        <v>0.98</v>
      </c>
      <c r="H38" s="37">
        <v>0.15</v>
      </c>
      <c r="I38" s="37">
        <v>0.41</v>
      </c>
      <c r="J38" s="38">
        <v>0.78</v>
      </c>
      <c r="K38" s="22"/>
      <c r="L38" s="22"/>
      <c r="M38" s="22"/>
      <c r="N38" s="22"/>
      <c r="O38" s="22"/>
      <c r="P38" s="22"/>
    </row>
    <row r="39" spans="1:16" ht="39" customHeight="1" x14ac:dyDescent="0.15">
      <c r="A39" s="22"/>
      <c r="B39" s="35"/>
      <c r="C39" s="1175" t="s">
        <v>530</v>
      </c>
      <c r="D39" s="1176"/>
      <c r="E39" s="1177"/>
      <c r="F39" s="36">
        <v>0.08</v>
      </c>
      <c r="G39" s="37">
        <v>0.13</v>
      </c>
      <c r="H39" s="37">
        <v>0.14000000000000001</v>
      </c>
      <c r="I39" s="37">
        <v>0.13</v>
      </c>
      <c r="J39" s="38">
        <v>0.08</v>
      </c>
      <c r="K39" s="22"/>
      <c r="L39" s="22"/>
      <c r="M39" s="22"/>
      <c r="N39" s="22"/>
      <c r="O39" s="22"/>
      <c r="P39" s="22"/>
    </row>
    <row r="40" spans="1:16" ht="39" customHeight="1" x14ac:dyDescent="0.15">
      <c r="A40" s="22"/>
      <c r="B40" s="35"/>
      <c r="C40" s="1175" t="s">
        <v>531</v>
      </c>
      <c r="D40" s="1176"/>
      <c r="E40" s="1177"/>
      <c r="F40" s="36">
        <v>0.01</v>
      </c>
      <c r="G40" s="37">
        <v>0.01</v>
      </c>
      <c r="H40" s="37">
        <v>0.01</v>
      </c>
      <c r="I40" s="37">
        <v>0.01</v>
      </c>
      <c r="J40" s="38">
        <v>0.03</v>
      </c>
      <c r="K40" s="22"/>
      <c r="L40" s="22"/>
      <c r="M40" s="22"/>
      <c r="N40" s="22"/>
      <c r="O40" s="22"/>
      <c r="P40" s="22"/>
    </row>
    <row r="41" spans="1:16" ht="39" customHeight="1" x14ac:dyDescent="0.15">
      <c r="A41" s="22"/>
      <c r="B41" s="35"/>
      <c r="C41" s="1175" t="s">
        <v>532</v>
      </c>
      <c r="D41" s="1176"/>
      <c r="E41" s="1177"/>
      <c r="F41" s="36">
        <v>0</v>
      </c>
      <c r="G41" s="37">
        <v>0</v>
      </c>
      <c r="H41" s="37">
        <v>0</v>
      </c>
      <c r="I41" s="37">
        <v>0</v>
      </c>
      <c r="J41" s="38">
        <v>0.03</v>
      </c>
      <c r="K41" s="22"/>
      <c r="L41" s="22"/>
      <c r="M41" s="22"/>
      <c r="N41" s="22"/>
      <c r="O41" s="22"/>
      <c r="P41" s="22"/>
    </row>
    <row r="42" spans="1:16" ht="39" customHeight="1" x14ac:dyDescent="0.15">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534</v>
      </c>
      <c r="D43" s="1179"/>
      <c r="E43" s="1180"/>
      <c r="F43" s="41">
        <v>0.03</v>
      </c>
      <c r="G43" s="42">
        <v>7.0000000000000007E-2</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4128</v>
      </c>
      <c r="L45" s="60">
        <v>4093</v>
      </c>
      <c r="M45" s="60">
        <v>4175</v>
      </c>
      <c r="N45" s="60">
        <v>4303</v>
      </c>
      <c r="O45" s="61">
        <v>4269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1459</v>
      </c>
      <c r="L48" s="64">
        <v>1419</v>
      </c>
      <c r="M48" s="64">
        <v>1362</v>
      </c>
      <c r="N48" s="64">
        <v>1421</v>
      </c>
      <c r="O48" s="65">
        <v>1286</v>
      </c>
      <c r="P48" s="48"/>
      <c r="Q48" s="48"/>
      <c r="R48" s="48"/>
      <c r="S48" s="48"/>
      <c r="T48" s="48"/>
      <c r="U48" s="48"/>
    </row>
    <row r="49" spans="1:21" ht="30.75" customHeight="1" x14ac:dyDescent="0.15">
      <c r="A49" s="48"/>
      <c r="B49" s="1193"/>
      <c r="C49" s="1194"/>
      <c r="D49" s="62"/>
      <c r="E49" s="1185" t="s">
        <v>16</v>
      </c>
      <c r="F49" s="1185"/>
      <c r="G49" s="1185"/>
      <c r="H49" s="1185"/>
      <c r="I49" s="1185"/>
      <c r="J49" s="1186"/>
      <c r="K49" s="63">
        <v>10</v>
      </c>
      <c r="L49" s="64">
        <v>10</v>
      </c>
      <c r="M49" s="64">
        <v>10</v>
      </c>
      <c r="N49" s="64">
        <v>10</v>
      </c>
      <c r="O49" s="65">
        <v>10</v>
      </c>
      <c r="P49" s="48"/>
      <c r="Q49" s="48"/>
      <c r="R49" s="48"/>
      <c r="S49" s="48"/>
      <c r="T49" s="48"/>
      <c r="U49" s="48"/>
    </row>
    <row r="50" spans="1:21" ht="30.75" customHeight="1" x14ac:dyDescent="0.15">
      <c r="A50" s="48"/>
      <c r="B50" s="1193"/>
      <c r="C50" s="1194"/>
      <c r="D50" s="62"/>
      <c r="E50" s="1185" t="s">
        <v>17</v>
      </c>
      <c r="F50" s="1185"/>
      <c r="G50" s="1185"/>
      <c r="H50" s="1185"/>
      <c r="I50" s="1185"/>
      <c r="J50" s="1186"/>
      <c r="K50" s="63">
        <v>47</v>
      </c>
      <c r="L50" s="64">
        <v>46</v>
      </c>
      <c r="M50" s="64">
        <v>36</v>
      </c>
      <c r="N50" s="64">
        <v>34</v>
      </c>
      <c r="O50" s="65">
        <v>34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3750</v>
      </c>
      <c r="L52" s="64">
        <v>3773</v>
      </c>
      <c r="M52" s="64">
        <v>3820</v>
      </c>
      <c r="N52" s="64">
        <v>4046</v>
      </c>
      <c r="O52" s="65">
        <v>4013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1894</v>
      </c>
      <c r="L53" s="69">
        <v>1795</v>
      </c>
      <c r="M53" s="69">
        <v>1763</v>
      </c>
      <c r="N53" s="69">
        <v>1722</v>
      </c>
      <c r="O53" s="70">
        <v>1586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99" t="s">
        <v>24</v>
      </c>
      <c r="C41" s="1200"/>
      <c r="D41" s="81"/>
      <c r="E41" s="1205" t="s">
        <v>25</v>
      </c>
      <c r="F41" s="1205"/>
      <c r="G41" s="1205"/>
      <c r="H41" s="1206"/>
      <c r="I41" s="82">
        <v>38030</v>
      </c>
      <c r="J41" s="83">
        <v>39524</v>
      </c>
      <c r="K41" s="83">
        <v>41040</v>
      </c>
      <c r="L41" s="83">
        <v>42202</v>
      </c>
      <c r="M41" s="84">
        <v>41596</v>
      </c>
    </row>
    <row r="42" spans="2:13" ht="27.75" customHeight="1" x14ac:dyDescent="0.15">
      <c r="B42" s="1201"/>
      <c r="C42" s="1202"/>
      <c r="D42" s="85"/>
      <c r="E42" s="1207" t="s">
        <v>26</v>
      </c>
      <c r="F42" s="1207"/>
      <c r="G42" s="1207"/>
      <c r="H42" s="1208"/>
      <c r="I42" s="86">
        <v>200</v>
      </c>
      <c r="J42" s="87">
        <v>159</v>
      </c>
      <c r="K42" s="87">
        <v>127</v>
      </c>
      <c r="L42" s="87">
        <v>96</v>
      </c>
      <c r="M42" s="88">
        <v>63</v>
      </c>
    </row>
    <row r="43" spans="2:13" ht="27.75" customHeight="1" x14ac:dyDescent="0.15">
      <c r="B43" s="1201"/>
      <c r="C43" s="1202"/>
      <c r="D43" s="85"/>
      <c r="E43" s="1207" t="s">
        <v>27</v>
      </c>
      <c r="F43" s="1207"/>
      <c r="G43" s="1207"/>
      <c r="H43" s="1208"/>
      <c r="I43" s="86">
        <v>16399</v>
      </c>
      <c r="J43" s="87">
        <v>15630</v>
      </c>
      <c r="K43" s="87">
        <v>15258</v>
      </c>
      <c r="L43" s="87">
        <v>14871</v>
      </c>
      <c r="M43" s="88">
        <v>13932</v>
      </c>
    </row>
    <row r="44" spans="2:13" ht="27.75" customHeight="1" x14ac:dyDescent="0.15">
      <c r="B44" s="1201"/>
      <c r="C44" s="1202"/>
      <c r="D44" s="85"/>
      <c r="E44" s="1207" t="s">
        <v>28</v>
      </c>
      <c r="F44" s="1207"/>
      <c r="G44" s="1207"/>
      <c r="H44" s="1208"/>
      <c r="I44" s="86" t="s">
        <v>479</v>
      </c>
      <c r="J44" s="87" t="s">
        <v>479</v>
      </c>
      <c r="K44" s="87" t="s">
        <v>479</v>
      </c>
      <c r="L44" s="87" t="s">
        <v>479</v>
      </c>
      <c r="M44" s="88" t="s">
        <v>479</v>
      </c>
    </row>
    <row r="45" spans="2:13" ht="27.75" customHeight="1" x14ac:dyDescent="0.15">
      <c r="B45" s="1201"/>
      <c r="C45" s="1202"/>
      <c r="D45" s="85"/>
      <c r="E45" s="1207" t="s">
        <v>29</v>
      </c>
      <c r="F45" s="1207"/>
      <c r="G45" s="1207"/>
      <c r="H45" s="1208"/>
      <c r="I45" s="86">
        <v>4624</v>
      </c>
      <c r="J45" s="87">
        <v>4504</v>
      </c>
      <c r="K45" s="87">
        <v>4403</v>
      </c>
      <c r="L45" s="87">
        <v>4191</v>
      </c>
      <c r="M45" s="88">
        <v>4190</v>
      </c>
    </row>
    <row r="46" spans="2:13" ht="27.75" customHeight="1" x14ac:dyDescent="0.15">
      <c r="B46" s="1201"/>
      <c r="C46" s="1202"/>
      <c r="D46" s="85"/>
      <c r="E46" s="1207" t="s">
        <v>30</v>
      </c>
      <c r="F46" s="1207"/>
      <c r="G46" s="1207"/>
      <c r="H46" s="1208"/>
      <c r="I46" s="86" t="s">
        <v>479</v>
      </c>
      <c r="J46" s="87" t="s">
        <v>479</v>
      </c>
      <c r="K46" s="87" t="s">
        <v>479</v>
      </c>
      <c r="L46" s="87" t="s">
        <v>479</v>
      </c>
      <c r="M46" s="88" t="s">
        <v>479</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6670</v>
      </c>
      <c r="J49" s="87">
        <v>6296</v>
      </c>
      <c r="K49" s="87">
        <v>6079</v>
      </c>
      <c r="L49" s="87">
        <v>5536</v>
      </c>
      <c r="M49" s="88">
        <v>6648</v>
      </c>
    </row>
    <row r="50" spans="2:13" ht="27.75" customHeight="1" x14ac:dyDescent="0.15">
      <c r="B50" s="1201"/>
      <c r="C50" s="1202"/>
      <c r="D50" s="85"/>
      <c r="E50" s="1207" t="s">
        <v>35</v>
      </c>
      <c r="F50" s="1207"/>
      <c r="G50" s="1207"/>
      <c r="H50" s="1208"/>
      <c r="I50" s="86">
        <v>3277</v>
      </c>
      <c r="J50" s="87">
        <v>3032</v>
      </c>
      <c r="K50" s="87">
        <v>2882</v>
      </c>
      <c r="L50" s="87">
        <v>2632</v>
      </c>
      <c r="M50" s="88">
        <v>2515</v>
      </c>
    </row>
    <row r="51" spans="2:13" ht="27.75" customHeight="1" x14ac:dyDescent="0.15">
      <c r="B51" s="1203"/>
      <c r="C51" s="1204"/>
      <c r="D51" s="85"/>
      <c r="E51" s="1207" t="s">
        <v>36</v>
      </c>
      <c r="F51" s="1207"/>
      <c r="G51" s="1207"/>
      <c r="H51" s="1208"/>
      <c r="I51" s="86">
        <v>35743</v>
      </c>
      <c r="J51" s="87">
        <v>35731</v>
      </c>
      <c r="K51" s="87">
        <v>36682</v>
      </c>
      <c r="L51" s="87">
        <v>38696</v>
      </c>
      <c r="M51" s="88">
        <v>38068</v>
      </c>
    </row>
    <row r="52" spans="2:13" ht="27.75" customHeight="1" thickBot="1" x14ac:dyDescent="0.2">
      <c r="B52" s="1211" t="s">
        <v>37</v>
      </c>
      <c r="C52" s="1212"/>
      <c r="D52" s="90"/>
      <c r="E52" s="1213" t="s">
        <v>38</v>
      </c>
      <c r="F52" s="1213"/>
      <c r="G52" s="1213"/>
      <c r="H52" s="1214"/>
      <c r="I52" s="91">
        <v>13564</v>
      </c>
      <c r="J52" s="92">
        <v>14757</v>
      </c>
      <c r="K52" s="92">
        <v>15185</v>
      </c>
      <c r="L52" s="92">
        <v>14495</v>
      </c>
      <c r="M52" s="93">
        <v>12549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556</v>
      </c>
      <c r="H55" s="1241"/>
      <c r="I55" s="1237" t="s">
        <v>554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553</v>
      </c>
      <c r="H73" s="1228"/>
      <c r="I73" s="1233" t="s">
        <v>554</v>
      </c>
      <c r="J73" s="1233"/>
      <c r="K73" s="1248">
        <v>103.8</v>
      </c>
      <c r="L73" s="1248">
        <v>114.3</v>
      </c>
      <c r="M73" s="1236">
        <v>116.6</v>
      </c>
      <c r="N73" s="1236">
        <v>112.2</v>
      </c>
      <c r="O73" s="1236">
        <v>97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9">
        <v>15.2</v>
      </c>
      <c r="L75" s="1249">
        <v>14.4</v>
      </c>
      <c r="M75" s="1249">
        <v>13.9</v>
      </c>
      <c r="N75" s="1249">
        <v>13.5</v>
      </c>
      <c r="O75" s="1249">
        <v>13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556</v>
      </c>
      <c r="H77" s="1241"/>
      <c r="I77" s="1237" t="s">
        <v>554</v>
      </c>
      <c r="J77" s="1237"/>
      <c r="K77" s="1248">
        <v>88.3</v>
      </c>
      <c r="L77" s="1248">
        <v>76.2</v>
      </c>
      <c r="M77" s="1236">
        <v>65.3</v>
      </c>
      <c r="N77" s="1236">
        <v>60.8</v>
      </c>
      <c r="O77" s="1236">
        <v>56.8</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559</v>
      </c>
      <c r="J79" s="1246"/>
      <c r="K79" s="1251">
        <v>13.8</v>
      </c>
      <c r="L79" s="1251">
        <v>12.8</v>
      </c>
      <c r="M79" s="1251">
        <v>12</v>
      </c>
      <c r="N79" s="1251">
        <v>11.1</v>
      </c>
      <c r="O79" s="1251">
        <v>10.199999999999999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88676</v>
      </c>
      <c r="E3" s="116"/>
      <c r="F3" s="117">
        <v>67201</v>
      </c>
      <c r="G3" s="118"/>
      <c r="H3" s="119"/>
    </row>
    <row r="4" spans="1:8" x14ac:dyDescent="0.15">
      <c r="A4" s="120"/>
      <c r="B4" s="121"/>
      <c r="C4" s="122"/>
      <c r="D4" s="123">
        <v>55143</v>
      </c>
      <c r="E4" s="124"/>
      <c r="F4" s="125">
        <v>35210</v>
      </c>
      <c r="G4" s="126"/>
      <c r="H4" s="127"/>
    </row>
    <row r="5" spans="1:8" x14ac:dyDescent="0.15">
      <c r="A5" s="108" t="s">
        <v>513</v>
      </c>
      <c r="B5" s="113"/>
      <c r="C5" s="114"/>
      <c r="D5" s="115">
        <v>158321</v>
      </c>
      <c r="E5" s="116"/>
      <c r="F5" s="117">
        <v>75709</v>
      </c>
      <c r="G5" s="118"/>
      <c r="H5" s="119"/>
    </row>
    <row r="6" spans="1:8" x14ac:dyDescent="0.15">
      <c r="A6" s="120"/>
      <c r="B6" s="121"/>
      <c r="C6" s="122"/>
      <c r="D6" s="123">
        <v>68597</v>
      </c>
      <c r="E6" s="124"/>
      <c r="F6" s="125">
        <v>35212</v>
      </c>
      <c r="G6" s="126"/>
      <c r="H6" s="127"/>
    </row>
    <row r="7" spans="1:8" x14ac:dyDescent="0.15">
      <c r="A7" s="108" t="s">
        <v>514</v>
      </c>
      <c r="B7" s="113"/>
      <c r="C7" s="114"/>
      <c r="D7" s="115">
        <v>189668</v>
      </c>
      <c r="E7" s="116"/>
      <c r="F7" s="117">
        <v>90961</v>
      </c>
      <c r="G7" s="118"/>
      <c r="H7" s="119"/>
    </row>
    <row r="8" spans="1:8" x14ac:dyDescent="0.15">
      <c r="A8" s="120"/>
      <c r="B8" s="121"/>
      <c r="C8" s="122"/>
      <c r="D8" s="123">
        <v>66557</v>
      </c>
      <c r="E8" s="124"/>
      <c r="F8" s="125">
        <v>37720</v>
      </c>
      <c r="G8" s="126"/>
      <c r="H8" s="127"/>
    </row>
    <row r="9" spans="1:8" x14ac:dyDescent="0.15">
      <c r="A9" s="108" t="s">
        <v>515</v>
      </c>
      <c r="B9" s="113"/>
      <c r="C9" s="114"/>
      <c r="D9" s="115">
        <v>177005</v>
      </c>
      <c r="E9" s="116"/>
      <c r="F9" s="117">
        <v>106614</v>
      </c>
      <c r="G9" s="118"/>
      <c r="H9" s="119"/>
    </row>
    <row r="10" spans="1:8" x14ac:dyDescent="0.15">
      <c r="A10" s="120"/>
      <c r="B10" s="121"/>
      <c r="C10" s="122"/>
      <c r="D10" s="123">
        <v>124924</v>
      </c>
      <c r="E10" s="124"/>
      <c r="F10" s="125">
        <v>45545</v>
      </c>
      <c r="G10" s="126"/>
      <c r="H10" s="127"/>
    </row>
    <row r="11" spans="1:8" x14ac:dyDescent="0.15">
      <c r="A11" s="108" t="s">
        <v>516</v>
      </c>
      <c r="B11" s="113"/>
      <c r="C11" s="114"/>
      <c r="D11" s="115">
        <v>91532</v>
      </c>
      <c r="E11" s="116"/>
      <c r="F11" s="117">
        <v>81768</v>
      </c>
      <c r="G11" s="118"/>
      <c r="H11" s="119"/>
    </row>
    <row r="12" spans="1:8" x14ac:dyDescent="0.15">
      <c r="A12" s="120"/>
      <c r="B12" s="121"/>
      <c r="C12" s="128"/>
      <c r="D12" s="123">
        <v>67408</v>
      </c>
      <c r="E12" s="124"/>
      <c r="F12" s="125">
        <v>37917</v>
      </c>
      <c r="G12" s="126"/>
      <c r="H12" s="127"/>
    </row>
    <row r="13" spans="1:8" x14ac:dyDescent="0.15">
      <c r="A13" s="108"/>
      <c r="B13" s="113"/>
      <c r="C13" s="129"/>
      <c r="D13" s="130">
        <v>141040</v>
      </c>
      <c r="E13" s="131"/>
      <c r="F13" s="132">
        <v>84451</v>
      </c>
      <c r="G13" s="133"/>
      <c r="H13" s="119"/>
    </row>
    <row r="14" spans="1:8" x14ac:dyDescent="0.15">
      <c r="A14" s="120"/>
      <c r="B14" s="121"/>
      <c r="C14" s="122"/>
      <c r="D14" s="123">
        <v>76526</v>
      </c>
      <c r="E14" s="124"/>
      <c r="F14" s="125">
        <v>38321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7.83</v>
      </c>
      <c r="C19" s="134">
        <f>ROUND(VALUE(SUBSTITUTE(実質収支比率等に係る経年分析!G$48,"▲","-")),2)</f>
        <v>8.9499999999999993</v>
      </c>
      <c r="D19" s="134">
        <f>ROUND(VALUE(SUBSTITUTE(実質収支比率等に係る経年分析!H$48,"▲","-")),2)</f>
        <v>9.5299999999999994</v>
      </c>
      <c r="E19" s="134">
        <f>ROUND(VALUE(SUBSTITUTE(実質収支比率等に係る経年分析!I$48,"▲","-")),2)</f>
        <v>8.6199999999999992</v>
      </c>
      <c r="F19" s="134">
        <f>ROUND(VALUE(SUBSTITUTE(実質収支比率等に係る経年分析!J$48,"▲","-")),2)</f>
        <v>10.68</v>
      </c>
    </row>
    <row r="20" spans="1:11" x14ac:dyDescent="0.15">
      <c r="A20" s="134" t="s">
        <v>43</v>
      </c>
      <c r="B20" s="134">
        <f>ROUND(VALUE(SUBSTITUTE(実質収支比率等に係る経年分析!F$47,"▲","-")),2)</f>
        <v>9.42</v>
      </c>
      <c r="C20" s="134">
        <f>ROUND(VALUE(SUBSTITUTE(実質収支比率等に係る経年分析!G$47,"▲","-")),2)</f>
        <v>8.24</v>
      </c>
      <c r="D20" s="134">
        <f>ROUND(VALUE(SUBSTITUTE(実質収支比率等に係る経年分析!H$47,"▲","-")),2)</f>
        <v>8.0399999999999991</v>
      </c>
      <c r="E20" s="134">
        <f>ROUND(VALUE(SUBSTITUTE(実質収支比率等に係る経年分析!I$47,"▲","-")),2)</f>
        <v>9.18</v>
      </c>
      <c r="F20" s="134">
        <f>ROUND(VALUE(SUBSTITUTE(実質収支比率等に係る経年分析!J$47,"▲","-")),2)</f>
        <v>11.59</v>
      </c>
    </row>
    <row r="21" spans="1:11" x14ac:dyDescent="0.15">
      <c r="A21" s="134" t="s">
        <v>44</v>
      </c>
      <c r="B21" s="134">
        <f>IF(ISNUMBER(VALUE(SUBSTITUTE(実質収支比率等に係る経年分析!F$49,"▲","-"))),ROUND(VALUE(SUBSTITUTE(実質収支比率等に係る経年分析!F$49,"▲","-")),2),NA())</f>
        <v>1.95</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4.46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有線テレビ事業特別会計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1.58</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3.72</v>
      </c>
    </row>
    <row r="35" spans="1:16" x14ac:dyDescent="0.15">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8.8000000000000007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3750</v>
      </c>
      <c r="E42" s="136"/>
      <c r="F42" s="136"/>
      <c r="G42" s="136">
        <f>'実質公債費比率（分子）の構造'!L$52</f>
        <v>3773</v>
      </c>
      <c r="H42" s="136"/>
      <c r="I42" s="136"/>
      <c r="J42" s="136">
        <f>'実質公債費比率（分子）の構造'!M$52</f>
        <v>3820</v>
      </c>
      <c r="K42" s="136"/>
      <c r="L42" s="136"/>
      <c r="M42" s="136">
        <f>'実質公債費比率（分子）の構造'!N$52</f>
        <v>4046</v>
      </c>
      <c r="N42" s="136"/>
      <c r="O42" s="136"/>
      <c r="P42" s="136">
        <f>'実質公債費比率（分子）の構造'!O$52</f>
        <v>4013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47</v>
      </c>
      <c r="C44" s="136"/>
      <c r="D44" s="136"/>
      <c r="E44" s="136">
        <f>'実質公債費比率（分子）の構造'!L$50</f>
        <v>46</v>
      </c>
      <c r="F44" s="136"/>
      <c r="G44" s="136"/>
      <c r="H44" s="136">
        <f>'実質公債費比率（分子）の構造'!M$50</f>
        <v>36</v>
      </c>
      <c r="I44" s="136"/>
      <c r="J44" s="136"/>
      <c r="K44" s="136">
        <f>'実質公債費比率（分子）の構造'!N$50</f>
        <v>34</v>
      </c>
      <c r="L44" s="136"/>
      <c r="M44" s="136"/>
      <c r="N44" s="136">
        <f>'実質公債費比率（分子）の構造'!O$50</f>
        <v>34</v>
      </c>
      <c r="O44" s="136"/>
      <c r="P44" s="136"/>
    </row>
    <row r="45" spans="1:16" x14ac:dyDescent="0.15">
      <c r="A45" s="136" t="s">
        <v>54</v>
      </c>
      <c r="B45" s="136">
        <f>'実質公債費比率（分子）の構造'!K$49</f>
        <v>10</v>
      </c>
      <c r="C45" s="136"/>
      <c r="D45" s="136"/>
      <c r="E45" s="136">
        <f>'実質公債費比率（分子）の構造'!L$49</f>
        <v>10</v>
      </c>
      <c r="F45" s="136"/>
      <c r="G45" s="136"/>
      <c r="H45" s="136">
        <f>'実質公債費比率（分子）の構造'!M$49</f>
        <v>10</v>
      </c>
      <c r="I45" s="136"/>
      <c r="J45" s="136"/>
      <c r="K45" s="136">
        <f>'実質公債費比率（分子）の構造'!N$49</f>
        <v>10</v>
      </c>
      <c r="L45" s="136"/>
      <c r="M45" s="136"/>
      <c r="N45" s="136">
        <f>'実質公債費比率（分子）の構造'!O$49</f>
        <v>10</v>
      </c>
      <c r="O45" s="136"/>
      <c r="P45" s="136"/>
    </row>
    <row r="46" spans="1:16" x14ac:dyDescent="0.15">
      <c r="A46" s="136" t="s">
        <v>55</v>
      </c>
      <c r="B46" s="136">
        <f>'実質公債費比率（分子）の構造'!K$48</f>
        <v>1459</v>
      </c>
      <c r="C46" s="136"/>
      <c r="D46" s="136"/>
      <c r="E46" s="136">
        <f>'実質公債費比率（分子）の構造'!L$48</f>
        <v>1419</v>
      </c>
      <c r="F46" s="136"/>
      <c r="G46" s="136"/>
      <c r="H46" s="136">
        <f>'実質公債費比率（分子）の構造'!M$48</f>
        <v>1362</v>
      </c>
      <c r="I46" s="136"/>
      <c r="J46" s="136"/>
      <c r="K46" s="136">
        <f>'実質公債費比率（分子）の構造'!N$48</f>
        <v>1421</v>
      </c>
      <c r="L46" s="136"/>
      <c r="M46" s="136"/>
      <c r="N46" s="136">
        <f>'実質公債費比率（分子）の構造'!O$48</f>
        <v>1286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4128</v>
      </c>
      <c r="C49" s="136"/>
      <c r="D49" s="136"/>
      <c r="E49" s="136">
        <f>'実質公債費比率（分子）の構造'!L$45</f>
        <v>4093</v>
      </c>
      <c r="F49" s="136"/>
      <c r="G49" s="136"/>
      <c r="H49" s="136">
        <f>'実質公債費比率（分子）の構造'!M$45</f>
        <v>4175</v>
      </c>
      <c r="I49" s="136"/>
      <c r="J49" s="136"/>
      <c r="K49" s="136">
        <f>'実質公債費比率（分子）の構造'!N$45</f>
        <v>4303</v>
      </c>
      <c r="L49" s="136"/>
      <c r="M49" s="136"/>
      <c r="N49" s="136">
        <f>'実質公債費比率（分子）の構造'!O$45</f>
        <v>4269</v>
      </c>
      <c r="O49" s="136"/>
      <c r="P49" s="136"/>
    </row>
    <row r="50" spans="1:16" x14ac:dyDescent="0.15">
      <c r="A50" s="136" t="s">
        <v>59</v>
      </c>
      <c r="B50" s="136" t="e">
        <f>NA()</f>
        <v>#N/A</v>
      </c>
      <c r="C50" s="136">
        <f>IF(ISNUMBER('実質公債費比率（分子）の構造'!K$53),'実質公債費比率（分子）の構造'!K$53,NA())</f>
        <v>1894</v>
      </c>
      <c r="D50" s="136" t="e">
        <f>NA()</f>
        <v>#N/A</v>
      </c>
      <c r="E50" s="136" t="e">
        <f>NA()</f>
        <v>#N/A</v>
      </c>
      <c r="F50" s="136">
        <f>IF(ISNUMBER('実質公債費比率（分子）の構造'!L$53),'実質公債費比率（分子）の構造'!L$53,NA())</f>
        <v>1795</v>
      </c>
      <c r="G50" s="136" t="e">
        <f>NA()</f>
        <v>#N/A</v>
      </c>
      <c r="H50" s="136" t="e">
        <f>NA()</f>
        <v>#N/A</v>
      </c>
      <c r="I50" s="136">
        <f>IF(ISNUMBER('実質公債費比率（分子）の構造'!M$53),'実質公債費比率（分子）の構造'!M$53,NA())</f>
        <v>1763</v>
      </c>
      <c r="J50" s="136" t="e">
        <f>NA()</f>
        <v>#N/A</v>
      </c>
      <c r="K50" s="136" t="e">
        <f>NA()</f>
        <v>#N/A</v>
      </c>
      <c r="L50" s="136">
        <f>IF(ISNUMBER('実質公債費比率（分子）の構造'!N$53),'実質公債費比率（分子）の構造'!N$53,NA())</f>
        <v>1722</v>
      </c>
      <c r="M50" s="136" t="e">
        <f>NA()</f>
        <v>#N/A</v>
      </c>
      <c r="N50" s="136" t="e">
        <f>NA()</f>
        <v>#N/A</v>
      </c>
      <c r="O50" s="136">
        <f>IF(ISNUMBER('実質公債費比率（分子）の構造'!O$53),'実質公債費比率（分子）の構造'!O$53,NA())</f>
        <v>1586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35743</v>
      </c>
      <c r="E56" s="135"/>
      <c r="F56" s="135"/>
      <c r="G56" s="135">
        <f>'将来負担比率（分子）の構造'!J$51</f>
        <v>35731</v>
      </c>
      <c r="H56" s="135"/>
      <c r="I56" s="135"/>
      <c r="J56" s="135">
        <f>'将来負担比率（分子）の構造'!K$51</f>
        <v>36682</v>
      </c>
      <c r="K56" s="135"/>
      <c r="L56" s="135"/>
      <c r="M56" s="135">
        <f>'将来負担比率（分子）の構造'!L$51</f>
        <v>38696</v>
      </c>
      <c r="N56" s="135"/>
      <c r="O56" s="135"/>
      <c r="P56" s="135">
        <f>'将来負担比率（分子）の構造'!M$51</f>
        <v>38068</v>
      </c>
    </row>
    <row r="57" spans="1:16" x14ac:dyDescent="0.15">
      <c r="A57" s="135" t="s">
        <v>35</v>
      </c>
      <c r="B57" s="135"/>
      <c r="C57" s="135"/>
      <c r="D57" s="135">
        <f>'将来負担比率（分子）の構造'!I$50</f>
        <v>3277</v>
      </c>
      <c r="E57" s="135"/>
      <c r="F57" s="135"/>
      <c r="G57" s="135">
        <f>'将来負担比率（分子）の構造'!J$50</f>
        <v>3032</v>
      </c>
      <c r="H57" s="135"/>
      <c r="I57" s="135"/>
      <c r="J57" s="135">
        <f>'将来負担比率（分子）の構造'!K$50</f>
        <v>2882</v>
      </c>
      <c r="K57" s="135"/>
      <c r="L57" s="135"/>
      <c r="M57" s="135">
        <f>'将来負担比率（分子）の構造'!L$50</f>
        <v>2632</v>
      </c>
      <c r="N57" s="135"/>
      <c r="O57" s="135"/>
      <c r="P57" s="135">
        <f>'将来負担比率（分子）の構造'!M$50</f>
        <v>2515</v>
      </c>
    </row>
    <row r="58" spans="1:16" x14ac:dyDescent="0.15">
      <c r="A58" s="135" t="s">
        <v>34</v>
      </c>
      <c r="B58" s="135"/>
      <c r="C58" s="135"/>
      <c r="D58" s="135">
        <f>'将来負担比率（分子）の構造'!I$49</f>
        <v>6670</v>
      </c>
      <c r="E58" s="135"/>
      <c r="F58" s="135"/>
      <c r="G58" s="135">
        <f>'将来負担比率（分子）の構造'!J$49</f>
        <v>6296</v>
      </c>
      <c r="H58" s="135"/>
      <c r="I58" s="135"/>
      <c r="J58" s="135">
        <f>'将来負担比率（分子）の構造'!K$49</f>
        <v>6079</v>
      </c>
      <c r="K58" s="135"/>
      <c r="L58" s="135"/>
      <c r="M58" s="135">
        <f>'将来負担比率（分子）の構造'!L$49</f>
        <v>5536</v>
      </c>
      <c r="N58" s="135"/>
      <c r="O58" s="135"/>
      <c r="P58" s="135">
        <f>'将来負担比率（分子）の構造'!M$49</f>
        <v>6648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4624</v>
      </c>
      <c r="C62" s="135"/>
      <c r="D62" s="135"/>
      <c r="E62" s="135">
        <f>'将来負担比率（分子）の構造'!J$45</f>
        <v>4504</v>
      </c>
      <c r="F62" s="135"/>
      <c r="G62" s="135"/>
      <c r="H62" s="135">
        <f>'将来負担比率（分子）の構造'!K$45</f>
        <v>4403</v>
      </c>
      <c r="I62" s="135"/>
      <c r="J62" s="135"/>
      <c r="K62" s="135">
        <f>'将来負担比率（分子）の構造'!L$45</f>
        <v>4191</v>
      </c>
      <c r="L62" s="135"/>
      <c r="M62" s="135"/>
      <c r="N62" s="135">
        <f>'将来負担比率（分子）の構造'!M$45</f>
        <v>4190</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16399</v>
      </c>
      <c r="C64" s="135"/>
      <c r="D64" s="135"/>
      <c r="E64" s="135">
        <f>'将来負担比率（分子）の構造'!J$43</f>
        <v>15630</v>
      </c>
      <c r="F64" s="135"/>
      <c r="G64" s="135"/>
      <c r="H64" s="135">
        <f>'将来負担比率（分子）の構造'!K$43</f>
        <v>15258</v>
      </c>
      <c r="I64" s="135"/>
      <c r="J64" s="135"/>
      <c r="K64" s="135">
        <f>'将来負担比率（分子）の構造'!L$43</f>
        <v>14871</v>
      </c>
      <c r="L64" s="135"/>
      <c r="M64" s="135"/>
      <c r="N64" s="135">
        <f>'将来負担比率（分子）の構造'!M$43</f>
        <v>13932</v>
      </c>
      <c r="O64" s="135"/>
      <c r="P64" s="135"/>
    </row>
    <row r="65" spans="1:16" x14ac:dyDescent="0.15">
      <c r="A65" s="135" t="s">
        <v>26</v>
      </c>
      <c r="B65" s="135">
        <f>'将来負担比率（分子）の構造'!I$42</f>
        <v>200</v>
      </c>
      <c r="C65" s="135"/>
      <c r="D65" s="135"/>
      <c r="E65" s="135">
        <f>'将来負担比率（分子）の構造'!J$42</f>
        <v>159</v>
      </c>
      <c r="F65" s="135"/>
      <c r="G65" s="135"/>
      <c r="H65" s="135">
        <f>'将来負担比率（分子）の構造'!K$42</f>
        <v>127</v>
      </c>
      <c r="I65" s="135"/>
      <c r="J65" s="135"/>
      <c r="K65" s="135">
        <f>'将来負担比率（分子）の構造'!L$42</f>
        <v>96</v>
      </c>
      <c r="L65" s="135"/>
      <c r="M65" s="135"/>
      <c r="N65" s="135">
        <f>'将来負担比率（分子）の構造'!M$42</f>
        <v>63</v>
      </c>
      <c r="O65" s="135"/>
      <c r="P65" s="135"/>
    </row>
    <row r="66" spans="1:16" x14ac:dyDescent="0.15">
      <c r="A66" s="135" t="s">
        <v>25</v>
      </c>
      <c r="B66" s="135">
        <f>'将来負担比率（分子）の構造'!I$41</f>
        <v>38030</v>
      </c>
      <c r="C66" s="135"/>
      <c r="D66" s="135"/>
      <c r="E66" s="135">
        <f>'将来負担比率（分子）の構造'!J$41</f>
        <v>39524</v>
      </c>
      <c r="F66" s="135"/>
      <c r="G66" s="135"/>
      <c r="H66" s="135">
        <f>'将来負担比率（分子）の構造'!K$41</f>
        <v>41040</v>
      </c>
      <c r="I66" s="135"/>
      <c r="J66" s="135"/>
      <c r="K66" s="135">
        <f>'将来負担比率（分子）の構造'!L$41</f>
        <v>42202</v>
      </c>
      <c r="L66" s="135"/>
      <c r="M66" s="135"/>
      <c r="N66" s="135">
        <f>'将来負担比率（分子）の構造'!M$41</f>
        <v>41596</v>
      </c>
      <c r="O66" s="135"/>
      <c r="P66" s="135"/>
    </row>
    <row r="67" spans="1:16" x14ac:dyDescent="0.15">
      <c r="A67" s="135" t="s">
        <v>63</v>
      </c>
      <c r="B67" s="135" t="e">
        <f>NA()</f>
        <v>#N/A</v>
      </c>
      <c r="C67" s="135">
        <f>IF(ISNUMBER('将来負担比率（分子）の構造'!I$52), IF('将来負担比率（分子）の構造'!I$52 &lt; 0, 0, '将来負担比率（分子）の構造'!I$52), NA())</f>
        <v>13564</v>
      </c>
      <c r="D67" s="135" t="e">
        <f>NA()</f>
        <v>#N/A</v>
      </c>
      <c r="E67" s="135" t="e">
        <f>NA()</f>
        <v>#N/A</v>
      </c>
      <c r="F67" s="135">
        <f>IF(ISNUMBER('将来負担比率（分子）の構造'!J$52), IF('将来負担比率（分子）の構造'!J$52 &lt; 0, 0, '将来負担比率（分子）の構造'!J$52), NA())</f>
        <v>14757</v>
      </c>
      <c r="G67" s="135" t="e">
        <f>NA()</f>
        <v>#N/A</v>
      </c>
      <c r="H67" s="135" t="e">
        <f>NA()</f>
        <v>#N/A</v>
      </c>
      <c r="I67" s="135">
        <f>IF(ISNUMBER('将来負担比率（分子）の構造'!K$52), IF('将来負担比率（分子）の構造'!K$52 &lt; 0, 0, '将来負担比率（分子）の構造'!K$52), NA())</f>
        <v>15185</v>
      </c>
      <c r="J67" s="135" t="e">
        <f>NA()</f>
        <v>#N/A</v>
      </c>
      <c r="K67" s="135" t="e">
        <f>NA()</f>
        <v>#N/A</v>
      </c>
      <c r="L67" s="135">
        <f>IF(ISNUMBER('将来負担比率（分子）の構造'!L$52), IF('将来負担比率（分子）の構造'!L$52 &lt; 0, 0, '将来負担比率（分子）の構造'!L$52), NA())</f>
        <v>14495</v>
      </c>
      <c r="M67" s="135" t="e">
        <f>NA()</f>
        <v>#N/A</v>
      </c>
      <c r="N67" s="135" t="e">
        <f>NA()</f>
        <v>#N/A</v>
      </c>
      <c r="O67" s="135">
        <f>IF(ISNUMBER('将来負担比率（分子）の構造'!M$52), IF('将来負担比率（分子）の構造'!M$52 &lt; 0, 0, '将来負担比率（分子）の構造'!M$52), NA())</f>
        <v>12549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6439073</v>
      </c>
      <c r="S5" s="613"/>
      <c r="T5" s="613"/>
      <c r="U5" s="613"/>
      <c r="V5" s="613"/>
      <c r="W5" s="613"/>
      <c r="X5" s="613"/>
      <c r="Y5" s="614"/>
      <c r="Z5" s="615">
        <v>21.2</v>
      </c>
      <c r="AA5" s="615"/>
      <c r="AB5" s="615"/>
      <c r="AC5" s="615"/>
      <c r="AD5" s="616">
        <v>6213203</v>
      </c>
      <c r="AE5" s="616"/>
      <c r="AF5" s="616"/>
      <c r="AG5" s="616"/>
      <c r="AH5" s="616"/>
      <c r="AI5" s="616"/>
      <c r="AJ5" s="616"/>
      <c r="AK5" s="616"/>
      <c r="AL5" s="617">
        <v>38.799999999999997</v>
      </c>
      <c r="AM5" s="618"/>
      <c r="AN5" s="618"/>
      <c r="AO5" s="619"/>
      <c r="AP5" s="609" t="s">
        <v>205</v>
      </c>
      <c r="AQ5" s="610"/>
      <c r="AR5" s="610"/>
      <c r="AS5" s="610"/>
      <c r="AT5" s="610"/>
      <c r="AU5" s="610"/>
      <c r="AV5" s="610"/>
      <c r="AW5" s="610"/>
      <c r="AX5" s="610"/>
      <c r="AY5" s="610"/>
      <c r="AZ5" s="610"/>
      <c r="BA5" s="610"/>
      <c r="BB5" s="610"/>
      <c r="BC5" s="610"/>
      <c r="BD5" s="610"/>
      <c r="BE5" s="610"/>
      <c r="BF5" s="611"/>
      <c r="BG5" s="623">
        <v>6181127</v>
      </c>
      <c r="BH5" s="624"/>
      <c r="BI5" s="624"/>
      <c r="BJ5" s="624"/>
      <c r="BK5" s="624"/>
      <c r="BL5" s="624"/>
      <c r="BM5" s="624"/>
      <c r="BN5" s="625"/>
      <c r="BO5" s="626">
        <v>96</v>
      </c>
      <c r="BP5" s="626"/>
      <c r="BQ5" s="626"/>
      <c r="BR5" s="626"/>
      <c r="BS5" s="627">
        <v>61456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225411</v>
      </c>
      <c r="S6" s="624"/>
      <c r="T6" s="624"/>
      <c r="U6" s="624"/>
      <c r="V6" s="624"/>
      <c r="W6" s="624"/>
      <c r="X6" s="624"/>
      <c r="Y6" s="625"/>
      <c r="Z6" s="626">
        <v>0.7</v>
      </c>
      <c r="AA6" s="626"/>
      <c r="AB6" s="626"/>
      <c r="AC6" s="626"/>
      <c r="AD6" s="627">
        <v>225411</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6181127</v>
      </c>
      <c r="BH6" s="624"/>
      <c r="BI6" s="624"/>
      <c r="BJ6" s="624"/>
      <c r="BK6" s="624"/>
      <c r="BL6" s="624"/>
      <c r="BM6" s="624"/>
      <c r="BN6" s="625"/>
      <c r="BO6" s="626">
        <v>96</v>
      </c>
      <c r="BP6" s="626"/>
      <c r="BQ6" s="626"/>
      <c r="BR6" s="626"/>
      <c r="BS6" s="627">
        <v>61456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188292</v>
      </c>
      <c r="CS6" s="624"/>
      <c r="CT6" s="624"/>
      <c r="CU6" s="624"/>
      <c r="CV6" s="624"/>
      <c r="CW6" s="624"/>
      <c r="CX6" s="624"/>
      <c r="CY6" s="625"/>
      <c r="CZ6" s="626">
        <v>0.7</v>
      </c>
      <c r="DA6" s="626"/>
      <c r="DB6" s="626"/>
      <c r="DC6" s="626"/>
      <c r="DD6" s="632" t="s">
        <v>212</v>
      </c>
      <c r="DE6" s="624"/>
      <c r="DF6" s="624"/>
      <c r="DG6" s="624"/>
      <c r="DH6" s="624"/>
      <c r="DI6" s="624"/>
      <c r="DJ6" s="624"/>
      <c r="DK6" s="624"/>
      <c r="DL6" s="624"/>
      <c r="DM6" s="624"/>
      <c r="DN6" s="624"/>
      <c r="DO6" s="624"/>
      <c r="DP6" s="625"/>
      <c r="DQ6" s="632">
        <v>188292</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8670</v>
      </c>
      <c r="S7" s="624"/>
      <c r="T7" s="624"/>
      <c r="U7" s="624"/>
      <c r="V7" s="624"/>
      <c r="W7" s="624"/>
      <c r="X7" s="624"/>
      <c r="Y7" s="625"/>
      <c r="Z7" s="626">
        <v>0</v>
      </c>
      <c r="AA7" s="626"/>
      <c r="AB7" s="626"/>
      <c r="AC7" s="626"/>
      <c r="AD7" s="627">
        <v>8670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2267308</v>
      </c>
      <c r="BH7" s="624"/>
      <c r="BI7" s="624"/>
      <c r="BJ7" s="624"/>
      <c r="BK7" s="624"/>
      <c r="BL7" s="624"/>
      <c r="BM7" s="624"/>
      <c r="BN7" s="625"/>
      <c r="BO7" s="626">
        <v>35.200000000000003</v>
      </c>
      <c r="BP7" s="626"/>
      <c r="BQ7" s="626"/>
      <c r="BR7" s="626"/>
      <c r="BS7" s="627">
        <v>61456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4389056</v>
      </c>
      <c r="CS7" s="624"/>
      <c r="CT7" s="624"/>
      <c r="CU7" s="624"/>
      <c r="CV7" s="624"/>
      <c r="CW7" s="624"/>
      <c r="CX7" s="624"/>
      <c r="CY7" s="625"/>
      <c r="CZ7" s="626">
        <v>15.4</v>
      </c>
      <c r="DA7" s="626"/>
      <c r="DB7" s="626"/>
      <c r="DC7" s="626"/>
      <c r="DD7" s="632">
        <v>488002</v>
      </c>
      <c r="DE7" s="624"/>
      <c r="DF7" s="624"/>
      <c r="DG7" s="624"/>
      <c r="DH7" s="624"/>
      <c r="DI7" s="624"/>
      <c r="DJ7" s="624"/>
      <c r="DK7" s="624"/>
      <c r="DL7" s="624"/>
      <c r="DM7" s="624"/>
      <c r="DN7" s="624"/>
      <c r="DO7" s="624"/>
      <c r="DP7" s="625"/>
      <c r="DQ7" s="632">
        <v>3236054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24681</v>
      </c>
      <c r="S8" s="624"/>
      <c r="T8" s="624"/>
      <c r="U8" s="624"/>
      <c r="V8" s="624"/>
      <c r="W8" s="624"/>
      <c r="X8" s="624"/>
      <c r="Y8" s="625"/>
      <c r="Z8" s="626">
        <v>0.1</v>
      </c>
      <c r="AA8" s="626"/>
      <c r="AB8" s="626"/>
      <c r="AC8" s="626"/>
      <c r="AD8" s="627">
        <v>24681</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78742</v>
      </c>
      <c r="BH8" s="624"/>
      <c r="BI8" s="624"/>
      <c r="BJ8" s="624"/>
      <c r="BK8" s="624"/>
      <c r="BL8" s="624"/>
      <c r="BM8" s="624"/>
      <c r="BN8" s="625"/>
      <c r="BO8" s="626">
        <v>1.2</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5918510</v>
      </c>
      <c r="CS8" s="624"/>
      <c r="CT8" s="624"/>
      <c r="CU8" s="624"/>
      <c r="CV8" s="624"/>
      <c r="CW8" s="624"/>
      <c r="CX8" s="624"/>
      <c r="CY8" s="625"/>
      <c r="CZ8" s="626">
        <v>20.8</v>
      </c>
      <c r="DA8" s="626"/>
      <c r="DB8" s="626"/>
      <c r="DC8" s="626"/>
      <c r="DD8" s="632">
        <v>107620</v>
      </c>
      <c r="DE8" s="624"/>
      <c r="DF8" s="624"/>
      <c r="DG8" s="624"/>
      <c r="DH8" s="624"/>
      <c r="DI8" s="624"/>
      <c r="DJ8" s="624"/>
      <c r="DK8" s="624"/>
      <c r="DL8" s="624"/>
      <c r="DM8" s="624"/>
      <c r="DN8" s="624"/>
      <c r="DO8" s="624"/>
      <c r="DP8" s="625"/>
      <c r="DQ8" s="632">
        <v>3310196</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21528</v>
      </c>
      <c r="S9" s="624"/>
      <c r="T9" s="624"/>
      <c r="U9" s="624"/>
      <c r="V9" s="624"/>
      <c r="W9" s="624"/>
      <c r="X9" s="624"/>
      <c r="Y9" s="625"/>
      <c r="Z9" s="626">
        <v>0.1</v>
      </c>
      <c r="AA9" s="626"/>
      <c r="AB9" s="626"/>
      <c r="AC9" s="626"/>
      <c r="AD9" s="627">
        <v>21528</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1703471</v>
      </c>
      <c r="BH9" s="624"/>
      <c r="BI9" s="624"/>
      <c r="BJ9" s="624"/>
      <c r="BK9" s="624"/>
      <c r="BL9" s="624"/>
      <c r="BM9" s="624"/>
      <c r="BN9" s="625"/>
      <c r="BO9" s="626">
        <v>26.5</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2034734</v>
      </c>
      <c r="CS9" s="624"/>
      <c r="CT9" s="624"/>
      <c r="CU9" s="624"/>
      <c r="CV9" s="624"/>
      <c r="CW9" s="624"/>
      <c r="CX9" s="624"/>
      <c r="CY9" s="625"/>
      <c r="CZ9" s="626">
        <v>7.2</v>
      </c>
      <c r="DA9" s="626"/>
      <c r="DB9" s="626"/>
      <c r="DC9" s="626"/>
      <c r="DD9" s="632">
        <v>415873</v>
      </c>
      <c r="DE9" s="624"/>
      <c r="DF9" s="624"/>
      <c r="DG9" s="624"/>
      <c r="DH9" s="624"/>
      <c r="DI9" s="624"/>
      <c r="DJ9" s="624"/>
      <c r="DK9" s="624"/>
      <c r="DL9" s="624"/>
      <c r="DM9" s="624"/>
      <c r="DN9" s="624"/>
      <c r="DO9" s="624"/>
      <c r="DP9" s="625"/>
      <c r="DQ9" s="632">
        <v>1602852</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879974</v>
      </c>
      <c r="S10" s="624"/>
      <c r="T10" s="624"/>
      <c r="U10" s="624"/>
      <c r="V10" s="624"/>
      <c r="W10" s="624"/>
      <c r="X10" s="624"/>
      <c r="Y10" s="625"/>
      <c r="Z10" s="626">
        <v>2.9</v>
      </c>
      <c r="AA10" s="626"/>
      <c r="AB10" s="626"/>
      <c r="AC10" s="626"/>
      <c r="AD10" s="627">
        <v>879974</v>
      </c>
      <c r="AE10" s="627"/>
      <c r="AF10" s="627"/>
      <c r="AG10" s="627"/>
      <c r="AH10" s="627"/>
      <c r="AI10" s="627"/>
      <c r="AJ10" s="627"/>
      <c r="AK10" s="627"/>
      <c r="AL10" s="628">
        <v>5.5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113134</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299486</v>
      </c>
      <c r="CS10" s="624"/>
      <c r="CT10" s="624"/>
      <c r="CU10" s="624"/>
      <c r="CV10" s="624"/>
      <c r="CW10" s="624"/>
      <c r="CX10" s="624"/>
      <c r="CY10" s="625"/>
      <c r="CZ10" s="626">
        <v>1.1000000000000001</v>
      </c>
      <c r="DA10" s="626"/>
      <c r="DB10" s="626"/>
      <c r="DC10" s="626"/>
      <c r="DD10" s="632" t="s">
        <v>110</v>
      </c>
      <c r="DE10" s="624"/>
      <c r="DF10" s="624"/>
      <c r="DG10" s="624"/>
      <c r="DH10" s="624"/>
      <c r="DI10" s="624"/>
      <c r="DJ10" s="624"/>
      <c r="DK10" s="624"/>
      <c r="DL10" s="624"/>
      <c r="DM10" s="624"/>
      <c r="DN10" s="624"/>
      <c r="DO10" s="624"/>
      <c r="DP10" s="625"/>
      <c r="DQ10" s="632">
        <v>15834</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8036</v>
      </c>
      <c r="S11" s="624"/>
      <c r="T11" s="624"/>
      <c r="U11" s="624"/>
      <c r="V11" s="624"/>
      <c r="W11" s="624"/>
      <c r="X11" s="624"/>
      <c r="Y11" s="625"/>
      <c r="Z11" s="626">
        <v>0</v>
      </c>
      <c r="AA11" s="626"/>
      <c r="AB11" s="626"/>
      <c r="AC11" s="626"/>
      <c r="AD11" s="627">
        <v>8036</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371961</v>
      </c>
      <c r="BH11" s="624"/>
      <c r="BI11" s="624"/>
      <c r="BJ11" s="624"/>
      <c r="BK11" s="624"/>
      <c r="BL11" s="624"/>
      <c r="BM11" s="624"/>
      <c r="BN11" s="625"/>
      <c r="BO11" s="626">
        <v>5.8</v>
      </c>
      <c r="BP11" s="626"/>
      <c r="BQ11" s="626"/>
      <c r="BR11" s="626"/>
      <c r="BS11" s="632">
        <v>61456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1166656</v>
      </c>
      <c r="CS11" s="624"/>
      <c r="CT11" s="624"/>
      <c r="CU11" s="624"/>
      <c r="CV11" s="624"/>
      <c r="CW11" s="624"/>
      <c r="CX11" s="624"/>
      <c r="CY11" s="625"/>
      <c r="CZ11" s="626">
        <v>4.0999999999999996</v>
      </c>
      <c r="DA11" s="626"/>
      <c r="DB11" s="626"/>
      <c r="DC11" s="626"/>
      <c r="DD11" s="632">
        <v>344579</v>
      </c>
      <c r="DE11" s="624"/>
      <c r="DF11" s="624"/>
      <c r="DG11" s="624"/>
      <c r="DH11" s="624"/>
      <c r="DI11" s="624"/>
      <c r="DJ11" s="624"/>
      <c r="DK11" s="624"/>
      <c r="DL11" s="624"/>
      <c r="DM11" s="624"/>
      <c r="DN11" s="624"/>
      <c r="DO11" s="624"/>
      <c r="DP11" s="625"/>
      <c r="DQ11" s="632">
        <v>552484</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3477073</v>
      </c>
      <c r="BH12" s="624"/>
      <c r="BI12" s="624"/>
      <c r="BJ12" s="624"/>
      <c r="BK12" s="624"/>
      <c r="BL12" s="624"/>
      <c r="BM12" s="624"/>
      <c r="BN12" s="625"/>
      <c r="BO12" s="626">
        <v>54</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2329016</v>
      </c>
      <c r="CS12" s="624"/>
      <c r="CT12" s="624"/>
      <c r="CU12" s="624"/>
      <c r="CV12" s="624"/>
      <c r="CW12" s="624"/>
      <c r="CX12" s="624"/>
      <c r="CY12" s="625"/>
      <c r="CZ12" s="626">
        <v>8.1999999999999993</v>
      </c>
      <c r="DA12" s="626"/>
      <c r="DB12" s="626"/>
      <c r="DC12" s="626"/>
      <c r="DD12" s="632">
        <v>373556</v>
      </c>
      <c r="DE12" s="624"/>
      <c r="DF12" s="624"/>
      <c r="DG12" s="624"/>
      <c r="DH12" s="624"/>
      <c r="DI12" s="624"/>
      <c r="DJ12" s="624"/>
      <c r="DK12" s="624"/>
      <c r="DL12" s="624"/>
      <c r="DM12" s="624"/>
      <c r="DN12" s="624"/>
      <c r="DO12" s="624"/>
      <c r="DP12" s="625"/>
      <c r="DQ12" s="632">
        <v>620163</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37594</v>
      </c>
      <c r="S13" s="624"/>
      <c r="T13" s="624"/>
      <c r="U13" s="624"/>
      <c r="V13" s="624"/>
      <c r="W13" s="624"/>
      <c r="X13" s="624"/>
      <c r="Y13" s="625"/>
      <c r="Z13" s="626">
        <v>0.1</v>
      </c>
      <c r="AA13" s="626"/>
      <c r="AB13" s="626"/>
      <c r="AC13" s="626"/>
      <c r="AD13" s="627">
        <v>37594</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3460991</v>
      </c>
      <c r="BH13" s="624"/>
      <c r="BI13" s="624"/>
      <c r="BJ13" s="624"/>
      <c r="BK13" s="624"/>
      <c r="BL13" s="624"/>
      <c r="BM13" s="624"/>
      <c r="BN13" s="625"/>
      <c r="BO13" s="626">
        <v>53.7</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2951842</v>
      </c>
      <c r="CS13" s="624"/>
      <c r="CT13" s="624"/>
      <c r="CU13" s="624"/>
      <c r="CV13" s="624"/>
      <c r="CW13" s="624"/>
      <c r="CX13" s="624"/>
      <c r="CY13" s="625"/>
      <c r="CZ13" s="626">
        <v>10.4</v>
      </c>
      <c r="DA13" s="626"/>
      <c r="DB13" s="626"/>
      <c r="DC13" s="626"/>
      <c r="DD13" s="632">
        <v>428204</v>
      </c>
      <c r="DE13" s="624"/>
      <c r="DF13" s="624"/>
      <c r="DG13" s="624"/>
      <c r="DH13" s="624"/>
      <c r="DI13" s="624"/>
      <c r="DJ13" s="624"/>
      <c r="DK13" s="624"/>
      <c r="DL13" s="624"/>
      <c r="DM13" s="624"/>
      <c r="DN13" s="624"/>
      <c r="DO13" s="624"/>
      <c r="DP13" s="625"/>
      <c r="DQ13" s="632">
        <v>2416811</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115694</v>
      </c>
      <c r="BH14" s="624"/>
      <c r="BI14" s="624"/>
      <c r="BJ14" s="624"/>
      <c r="BK14" s="624"/>
      <c r="BL14" s="624"/>
      <c r="BM14" s="624"/>
      <c r="BN14" s="625"/>
      <c r="BO14" s="626">
        <v>1.8</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1474743</v>
      </c>
      <c r="CS14" s="624"/>
      <c r="CT14" s="624"/>
      <c r="CU14" s="624"/>
      <c r="CV14" s="624"/>
      <c r="CW14" s="624"/>
      <c r="CX14" s="624"/>
      <c r="CY14" s="625"/>
      <c r="CZ14" s="626">
        <v>5.2</v>
      </c>
      <c r="DA14" s="626"/>
      <c r="DB14" s="626"/>
      <c r="DC14" s="626"/>
      <c r="DD14" s="632">
        <v>734452</v>
      </c>
      <c r="DE14" s="624"/>
      <c r="DF14" s="624"/>
      <c r="DG14" s="624"/>
      <c r="DH14" s="624"/>
      <c r="DI14" s="624"/>
      <c r="DJ14" s="624"/>
      <c r="DK14" s="624"/>
      <c r="DL14" s="624"/>
      <c r="DM14" s="624"/>
      <c r="DN14" s="624"/>
      <c r="DO14" s="624"/>
      <c r="DP14" s="625"/>
      <c r="DQ14" s="632">
        <v>759908</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19378</v>
      </c>
      <c r="S15" s="624"/>
      <c r="T15" s="624"/>
      <c r="U15" s="624"/>
      <c r="V15" s="624"/>
      <c r="W15" s="624"/>
      <c r="X15" s="624"/>
      <c r="Y15" s="625"/>
      <c r="Z15" s="626">
        <v>0.1</v>
      </c>
      <c r="AA15" s="626"/>
      <c r="AB15" s="626"/>
      <c r="AC15" s="626"/>
      <c r="AD15" s="627">
        <v>19378</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311999</v>
      </c>
      <c r="BH15" s="624"/>
      <c r="BI15" s="624"/>
      <c r="BJ15" s="624"/>
      <c r="BK15" s="624"/>
      <c r="BL15" s="624"/>
      <c r="BM15" s="624"/>
      <c r="BN15" s="625"/>
      <c r="BO15" s="626">
        <v>4.8</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3226228</v>
      </c>
      <c r="CS15" s="624"/>
      <c r="CT15" s="624"/>
      <c r="CU15" s="624"/>
      <c r="CV15" s="624"/>
      <c r="CW15" s="624"/>
      <c r="CX15" s="624"/>
      <c r="CY15" s="625"/>
      <c r="CZ15" s="626">
        <v>11.3</v>
      </c>
      <c r="DA15" s="626"/>
      <c r="DB15" s="626"/>
      <c r="DC15" s="626"/>
      <c r="DD15" s="632">
        <v>1233973</v>
      </c>
      <c r="DE15" s="624"/>
      <c r="DF15" s="624"/>
      <c r="DG15" s="624"/>
      <c r="DH15" s="624"/>
      <c r="DI15" s="624"/>
      <c r="DJ15" s="624"/>
      <c r="DK15" s="624"/>
      <c r="DL15" s="624"/>
      <c r="DM15" s="624"/>
      <c r="DN15" s="624"/>
      <c r="DO15" s="624"/>
      <c r="DP15" s="625"/>
      <c r="DQ15" s="632">
        <v>1737476</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9474888</v>
      </c>
      <c r="S16" s="624"/>
      <c r="T16" s="624"/>
      <c r="U16" s="624"/>
      <c r="V16" s="624"/>
      <c r="W16" s="624"/>
      <c r="X16" s="624"/>
      <c r="Y16" s="625"/>
      <c r="Z16" s="626">
        <v>31.2</v>
      </c>
      <c r="AA16" s="626"/>
      <c r="AB16" s="626"/>
      <c r="AC16" s="626"/>
      <c r="AD16" s="627">
        <v>8441528</v>
      </c>
      <c r="AE16" s="627"/>
      <c r="AF16" s="627"/>
      <c r="AG16" s="627"/>
      <c r="AH16" s="627"/>
      <c r="AI16" s="627"/>
      <c r="AJ16" s="627"/>
      <c r="AK16" s="627"/>
      <c r="AL16" s="628">
        <v>52.7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9053</v>
      </c>
      <c r="BH16" s="624"/>
      <c r="BI16" s="624"/>
      <c r="BJ16" s="624"/>
      <c r="BK16" s="624"/>
      <c r="BL16" s="624"/>
      <c r="BM16" s="624"/>
      <c r="BN16" s="625"/>
      <c r="BO16" s="626">
        <v>0.1</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206308</v>
      </c>
      <c r="CS16" s="624"/>
      <c r="CT16" s="624"/>
      <c r="CU16" s="624"/>
      <c r="CV16" s="624"/>
      <c r="CW16" s="624"/>
      <c r="CX16" s="624"/>
      <c r="CY16" s="625"/>
      <c r="CZ16" s="626">
        <v>0.7</v>
      </c>
      <c r="DA16" s="626"/>
      <c r="DB16" s="626"/>
      <c r="DC16" s="626"/>
      <c r="DD16" s="632" t="s">
        <v>110</v>
      </c>
      <c r="DE16" s="624"/>
      <c r="DF16" s="624"/>
      <c r="DG16" s="624"/>
      <c r="DH16" s="624"/>
      <c r="DI16" s="624"/>
      <c r="DJ16" s="624"/>
      <c r="DK16" s="624"/>
      <c r="DL16" s="624"/>
      <c r="DM16" s="624"/>
      <c r="DN16" s="624"/>
      <c r="DO16" s="624"/>
      <c r="DP16" s="625"/>
      <c r="DQ16" s="632">
        <v>64196</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8441528</v>
      </c>
      <c r="S17" s="624"/>
      <c r="T17" s="624"/>
      <c r="U17" s="624"/>
      <c r="V17" s="624"/>
      <c r="W17" s="624"/>
      <c r="X17" s="624"/>
      <c r="Y17" s="625"/>
      <c r="Z17" s="626">
        <v>27.8</v>
      </c>
      <c r="AA17" s="626"/>
      <c r="AB17" s="626"/>
      <c r="AC17" s="626"/>
      <c r="AD17" s="627">
        <v>8441528</v>
      </c>
      <c r="AE17" s="627"/>
      <c r="AF17" s="627"/>
      <c r="AG17" s="627"/>
      <c r="AH17" s="627"/>
      <c r="AI17" s="627"/>
      <c r="AJ17" s="627"/>
      <c r="AK17" s="627"/>
      <c r="AL17" s="628">
        <v>52.7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4269591</v>
      </c>
      <c r="CS17" s="624"/>
      <c r="CT17" s="624"/>
      <c r="CU17" s="624"/>
      <c r="CV17" s="624"/>
      <c r="CW17" s="624"/>
      <c r="CX17" s="624"/>
      <c r="CY17" s="625"/>
      <c r="CZ17" s="626">
        <v>15</v>
      </c>
      <c r="DA17" s="626"/>
      <c r="DB17" s="626"/>
      <c r="DC17" s="626"/>
      <c r="DD17" s="632" t="s">
        <v>110</v>
      </c>
      <c r="DE17" s="624"/>
      <c r="DF17" s="624"/>
      <c r="DG17" s="624"/>
      <c r="DH17" s="624"/>
      <c r="DI17" s="624"/>
      <c r="DJ17" s="624"/>
      <c r="DK17" s="624"/>
      <c r="DL17" s="624"/>
      <c r="DM17" s="624"/>
      <c r="DN17" s="624"/>
      <c r="DO17" s="624"/>
      <c r="DP17" s="625"/>
      <c r="DQ17" s="632">
        <v>4113074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1033046</v>
      </c>
      <c r="S18" s="624"/>
      <c r="T18" s="624"/>
      <c r="U18" s="624"/>
      <c r="V18" s="624"/>
      <c r="W18" s="624"/>
      <c r="X18" s="624"/>
      <c r="Y18" s="625"/>
      <c r="Z18" s="626">
        <v>3.4</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314</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257946</v>
      </c>
      <c r="BH19" s="624"/>
      <c r="BI19" s="624"/>
      <c r="BJ19" s="624"/>
      <c r="BK19" s="624"/>
      <c r="BL19" s="624"/>
      <c r="BM19" s="624"/>
      <c r="BN19" s="625"/>
      <c r="BO19" s="626">
        <v>4</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17139233</v>
      </c>
      <c r="S20" s="624"/>
      <c r="T20" s="624"/>
      <c r="U20" s="624"/>
      <c r="V20" s="624"/>
      <c r="W20" s="624"/>
      <c r="X20" s="624"/>
      <c r="Y20" s="625"/>
      <c r="Z20" s="626">
        <v>56.5</v>
      </c>
      <c r="AA20" s="626"/>
      <c r="AB20" s="626"/>
      <c r="AC20" s="626"/>
      <c r="AD20" s="627">
        <v>15880003</v>
      </c>
      <c r="AE20" s="627"/>
      <c r="AF20" s="627"/>
      <c r="AG20" s="627"/>
      <c r="AH20" s="627"/>
      <c r="AI20" s="627"/>
      <c r="AJ20" s="627"/>
      <c r="AK20" s="627"/>
      <c r="AL20" s="628">
        <v>99.2</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257946</v>
      </c>
      <c r="BH20" s="624"/>
      <c r="BI20" s="624"/>
      <c r="BJ20" s="624"/>
      <c r="BK20" s="624"/>
      <c r="BL20" s="624"/>
      <c r="BM20" s="624"/>
      <c r="BN20" s="625"/>
      <c r="BO20" s="626">
        <v>4</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28454462</v>
      </c>
      <c r="CS20" s="624"/>
      <c r="CT20" s="624"/>
      <c r="CU20" s="624"/>
      <c r="CV20" s="624"/>
      <c r="CW20" s="624"/>
      <c r="CX20" s="624"/>
      <c r="CY20" s="625"/>
      <c r="CZ20" s="626">
        <v>100</v>
      </c>
      <c r="DA20" s="626"/>
      <c r="DB20" s="626"/>
      <c r="DC20" s="626"/>
      <c r="DD20" s="632">
        <v>4126259</v>
      </c>
      <c r="DE20" s="624"/>
      <c r="DF20" s="624"/>
      <c r="DG20" s="624"/>
      <c r="DH20" s="624"/>
      <c r="DI20" s="624"/>
      <c r="DJ20" s="624"/>
      <c r="DK20" s="624"/>
      <c r="DL20" s="624"/>
      <c r="DM20" s="624"/>
      <c r="DN20" s="624"/>
      <c r="DO20" s="624"/>
      <c r="DP20" s="625"/>
      <c r="DQ20" s="632">
        <v>18617340</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6298</v>
      </c>
      <c r="S21" s="624"/>
      <c r="T21" s="624"/>
      <c r="U21" s="624"/>
      <c r="V21" s="624"/>
      <c r="W21" s="624"/>
      <c r="X21" s="624"/>
      <c r="Y21" s="625"/>
      <c r="Z21" s="626">
        <v>0</v>
      </c>
      <c r="AA21" s="626"/>
      <c r="AB21" s="626"/>
      <c r="AC21" s="626"/>
      <c r="AD21" s="627">
        <v>6298</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32076</v>
      </c>
      <c r="BH21" s="624"/>
      <c r="BI21" s="624"/>
      <c r="BJ21" s="624"/>
      <c r="BK21" s="624"/>
      <c r="BL21" s="624"/>
      <c r="BM21" s="624"/>
      <c r="BN21" s="625"/>
      <c r="BO21" s="626">
        <v>0.5</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304446</v>
      </c>
      <c r="S22" s="624"/>
      <c r="T22" s="624"/>
      <c r="U22" s="624"/>
      <c r="V22" s="624"/>
      <c r="W22" s="624"/>
      <c r="X22" s="624"/>
      <c r="Y22" s="625"/>
      <c r="Z22" s="626">
        <v>1</v>
      </c>
      <c r="AA22" s="626"/>
      <c r="AB22" s="626"/>
      <c r="AC22" s="626"/>
      <c r="AD22" s="627">
        <v>206</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509475</v>
      </c>
      <c r="S23" s="624"/>
      <c r="T23" s="624"/>
      <c r="U23" s="624"/>
      <c r="V23" s="624"/>
      <c r="W23" s="624"/>
      <c r="X23" s="624"/>
      <c r="Y23" s="625"/>
      <c r="Z23" s="626">
        <v>1.7</v>
      </c>
      <c r="AA23" s="626"/>
      <c r="AB23" s="626"/>
      <c r="AC23" s="626"/>
      <c r="AD23" s="627">
        <v>50609</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225870</v>
      </c>
      <c r="BH23" s="624"/>
      <c r="BI23" s="624"/>
      <c r="BJ23" s="624"/>
      <c r="BK23" s="624"/>
      <c r="BL23" s="624"/>
      <c r="BM23" s="624"/>
      <c r="BN23" s="625"/>
      <c r="BO23" s="626">
        <v>3.5</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71861</v>
      </c>
      <c r="S24" s="624"/>
      <c r="T24" s="624"/>
      <c r="U24" s="624"/>
      <c r="V24" s="624"/>
      <c r="W24" s="624"/>
      <c r="X24" s="624"/>
      <c r="Y24" s="625"/>
      <c r="Z24" s="626">
        <v>0.2</v>
      </c>
      <c r="AA24" s="626"/>
      <c r="AB24" s="626"/>
      <c r="AC24" s="626"/>
      <c r="AD24" s="627">
        <v>74</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11179258</v>
      </c>
      <c r="CS24" s="613"/>
      <c r="CT24" s="613"/>
      <c r="CU24" s="613"/>
      <c r="CV24" s="613"/>
      <c r="CW24" s="613"/>
      <c r="CX24" s="613"/>
      <c r="CY24" s="614"/>
      <c r="CZ24" s="650">
        <v>39.299999999999997</v>
      </c>
      <c r="DA24" s="651"/>
      <c r="DB24" s="651"/>
      <c r="DC24" s="652"/>
      <c r="DD24" s="649">
        <v>8829358</v>
      </c>
      <c r="DE24" s="613"/>
      <c r="DF24" s="613"/>
      <c r="DG24" s="613"/>
      <c r="DH24" s="613"/>
      <c r="DI24" s="613"/>
      <c r="DJ24" s="613"/>
      <c r="DK24" s="614"/>
      <c r="DL24" s="649">
        <v>8827098</v>
      </c>
      <c r="DM24" s="613"/>
      <c r="DN24" s="613"/>
      <c r="DO24" s="613"/>
      <c r="DP24" s="613"/>
      <c r="DQ24" s="613"/>
      <c r="DR24" s="613"/>
      <c r="DS24" s="613"/>
      <c r="DT24" s="613"/>
      <c r="DU24" s="613"/>
      <c r="DV24" s="614"/>
      <c r="DW24" s="617">
        <v>51.8</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2081160</v>
      </c>
      <c r="S25" s="624"/>
      <c r="T25" s="624"/>
      <c r="U25" s="624"/>
      <c r="V25" s="624"/>
      <c r="W25" s="624"/>
      <c r="X25" s="624"/>
      <c r="Y25" s="625"/>
      <c r="Z25" s="626">
        <v>6.9</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4005196</v>
      </c>
      <c r="CS25" s="655"/>
      <c r="CT25" s="655"/>
      <c r="CU25" s="655"/>
      <c r="CV25" s="655"/>
      <c r="CW25" s="655"/>
      <c r="CX25" s="655"/>
      <c r="CY25" s="656"/>
      <c r="CZ25" s="657">
        <v>14.1</v>
      </c>
      <c r="DA25" s="658"/>
      <c r="DB25" s="658"/>
      <c r="DC25" s="659"/>
      <c r="DD25" s="632">
        <v>3877972</v>
      </c>
      <c r="DE25" s="655"/>
      <c r="DF25" s="655"/>
      <c r="DG25" s="655"/>
      <c r="DH25" s="655"/>
      <c r="DI25" s="655"/>
      <c r="DJ25" s="655"/>
      <c r="DK25" s="656"/>
      <c r="DL25" s="632">
        <v>3875871</v>
      </c>
      <c r="DM25" s="655"/>
      <c r="DN25" s="655"/>
      <c r="DO25" s="655"/>
      <c r="DP25" s="655"/>
      <c r="DQ25" s="655"/>
      <c r="DR25" s="655"/>
      <c r="DS25" s="655"/>
      <c r="DT25" s="655"/>
      <c r="DU25" s="655"/>
      <c r="DV25" s="656"/>
      <c r="DW25" s="628">
        <v>22.8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2645643</v>
      </c>
      <c r="CS26" s="624"/>
      <c r="CT26" s="624"/>
      <c r="CU26" s="624"/>
      <c r="CV26" s="624"/>
      <c r="CW26" s="624"/>
      <c r="CX26" s="624"/>
      <c r="CY26" s="625"/>
      <c r="CZ26" s="657">
        <v>9.3000000000000007</v>
      </c>
      <c r="DA26" s="658"/>
      <c r="DB26" s="658"/>
      <c r="DC26" s="659"/>
      <c r="DD26" s="632">
        <v>2542770</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1610123</v>
      </c>
      <c r="S27" s="624"/>
      <c r="T27" s="624"/>
      <c r="U27" s="624"/>
      <c r="V27" s="624"/>
      <c r="W27" s="624"/>
      <c r="X27" s="624"/>
      <c r="Y27" s="625"/>
      <c r="Z27" s="626">
        <v>5.3</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6439073</v>
      </c>
      <c r="BH27" s="624"/>
      <c r="BI27" s="624"/>
      <c r="BJ27" s="624"/>
      <c r="BK27" s="624"/>
      <c r="BL27" s="624"/>
      <c r="BM27" s="624"/>
      <c r="BN27" s="625"/>
      <c r="BO27" s="626">
        <v>100</v>
      </c>
      <c r="BP27" s="626"/>
      <c r="BQ27" s="626"/>
      <c r="BR27" s="626"/>
      <c r="BS27" s="632">
        <v>61456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2904471</v>
      </c>
      <c r="CS27" s="655"/>
      <c r="CT27" s="655"/>
      <c r="CU27" s="655"/>
      <c r="CV27" s="655"/>
      <c r="CW27" s="655"/>
      <c r="CX27" s="655"/>
      <c r="CY27" s="656"/>
      <c r="CZ27" s="657">
        <v>10.199999999999999</v>
      </c>
      <c r="DA27" s="658"/>
      <c r="DB27" s="658"/>
      <c r="DC27" s="659"/>
      <c r="DD27" s="632">
        <v>838312</v>
      </c>
      <c r="DE27" s="655"/>
      <c r="DF27" s="655"/>
      <c r="DG27" s="655"/>
      <c r="DH27" s="655"/>
      <c r="DI27" s="655"/>
      <c r="DJ27" s="655"/>
      <c r="DK27" s="656"/>
      <c r="DL27" s="632">
        <v>838309</v>
      </c>
      <c r="DM27" s="655"/>
      <c r="DN27" s="655"/>
      <c r="DO27" s="655"/>
      <c r="DP27" s="655"/>
      <c r="DQ27" s="655"/>
      <c r="DR27" s="655"/>
      <c r="DS27" s="655"/>
      <c r="DT27" s="655"/>
      <c r="DU27" s="655"/>
      <c r="DV27" s="656"/>
      <c r="DW27" s="628">
        <v>4.9000000000000004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119048</v>
      </c>
      <c r="S28" s="624"/>
      <c r="T28" s="624"/>
      <c r="U28" s="624"/>
      <c r="V28" s="624"/>
      <c r="W28" s="624"/>
      <c r="X28" s="624"/>
      <c r="Y28" s="625"/>
      <c r="Z28" s="626">
        <v>0.4</v>
      </c>
      <c r="AA28" s="626"/>
      <c r="AB28" s="626"/>
      <c r="AC28" s="626"/>
      <c r="AD28" s="627">
        <v>64843</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4269591</v>
      </c>
      <c r="CS28" s="624"/>
      <c r="CT28" s="624"/>
      <c r="CU28" s="624"/>
      <c r="CV28" s="624"/>
      <c r="CW28" s="624"/>
      <c r="CX28" s="624"/>
      <c r="CY28" s="625"/>
      <c r="CZ28" s="657">
        <v>15</v>
      </c>
      <c r="DA28" s="658"/>
      <c r="DB28" s="658"/>
      <c r="DC28" s="659"/>
      <c r="DD28" s="632">
        <v>4113074</v>
      </c>
      <c r="DE28" s="624"/>
      <c r="DF28" s="624"/>
      <c r="DG28" s="624"/>
      <c r="DH28" s="624"/>
      <c r="DI28" s="624"/>
      <c r="DJ28" s="624"/>
      <c r="DK28" s="625"/>
      <c r="DL28" s="632">
        <v>4112918</v>
      </c>
      <c r="DM28" s="624"/>
      <c r="DN28" s="624"/>
      <c r="DO28" s="624"/>
      <c r="DP28" s="624"/>
      <c r="DQ28" s="624"/>
      <c r="DR28" s="624"/>
      <c r="DS28" s="624"/>
      <c r="DT28" s="624"/>
      <c r="DU28" s="624"/>
      <c r="DV28" s="625"/>
      <c r="DW28" s="628">
        <v>24.1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45623</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4269591</v>
      </c>
      <c r="CS29" s="655"/>
      <c r="CT29" s="655"/>
      <c r="CU29" s="655"/>
      <c r="CV29" s="655"/>
      <c r="CW29" s="655"/>
      <c r="CX29" s="655"/>
      <c r="CY29" s="656"/>
      <c r="CZ29" s="657">
        <v>15</v>
      </c>
      <c r="DA29" s="658"/>
      <c r="DB29" s="658"/>
      <c r="DC29" s="659"/>
      <c r="DD29" s="632">
        <v>4113074</v>
      </c>
      <c r="DE29" s="655"/>
      <c r="DF29" s="655"/>
      <c r="DG29" s="655"/>
      <c r="DH29" s="655"/>
      <c r="DI29" s="655"/>
      <c r="DJ29" s="655"/>
      <c r="DK29" s="656"/>
      <c r="DL29" s="632">
        <v>4112918</v>
      </c>
      <c r="DM29" s="655"/>
      <c r="DN29" s="655"/>
      <c r="DO29" s="655"/>
      <c r="DP29" s="655"/>
      <c r="DQ29" s="655"/>
      <c r="DR29" s="655"/>
      <c r="DS29" s="655"/>
      <c r="DT29" s="655"/>
      <c r="DU29" s="655"/>
      <c r="DV29" s="656"/>
      <c r="DW29" s="628">
        <v>24.1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628128</v>
      </c>
      <c r="S30" s="624"/>
      <c r="T30" s="624"/>
      <c r="U30" s="624"/>
      <c r="V30" s="624"/>
      <c r="W30" s="624"/>
      <c r="X30" s="624"/>
      <c r="Y30" s="625"/>
      <c r="Z30" s="626">
        <v>2.1</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99.6</v>
      </c>
      <c r="BH30" s="682"/>
      <c r="BI30" s="682"/>
      <c r="BJ30" s="682"/>
      <c r="BK30" s="682"/>
      <c r="BL30" s="682"/>
      <c r="BM30" s="618">
        <v>98.7</v>
      </c>
      <c r="BN30" s="682"/>
      <c r="BO30" s="682"/>
      <c r="BP30" s="682"/>
      <c r="BQ30" s="683"/>
      <c r="BR30" s="681">
        <v>99.4</v>
      </c>
      <c r="BS30" s="682"/>
      <c r="BT30" s="682"/>
      <c r="BU30" s="682"/>
      <c r="BV30" s="682"/>
      <c r="BW30" s="682"/>
      <c r="BX30" s="618">
        <v>98.3</v>
      </c>
      <c r="BY30" s="682"/>
      <c r="BZ30" s="682"/>
      <c r="CA30" s="682"/>
      <c r="CB30" s="683"/>
      <c r="CD30" s="686"/>
      <c r="CE30" s="687"/>
      <c r="CF30" s="637" t="s">
        <v>289</v>
      </c>
      <c r="CG30" s="638"/>
      <c r="CH30" s="638"/>
      <c r="CI30" s="638"/>
      <c r="CJ30" s="638"/>
      <c r="CK30" s="638"/>
      <c r="CL30" s="638"/>
      <c r="CM30" s="638"/>
      <c r="CN30" s="638"/>
      <c r="CO30" s="638"/>
      <c r="CP30" s="638"/>
      <c r="CQ30" s="639"/>
      <c r="CR30" s="623">
        <v>3822005</v>
      </c>
      <c r="CS30" s="624"/>
      <c r="CT30" s="624"/>
      <c r="CU30" s="624"/>
      <c r="CV30" s="624"/>
      <c r="CW30" s="624"/>
      <c r="CX30" s="624"/>
      <c r="CY30" s="625"/>
      <c r="CZ30" s="657">
        <v>13.4</v>
      </c>
      <c r="DA30" s="658"/>
      <c r="DB30" s="658"/>
      <c r="DC30" s="659"/>
      <c r="DD30" s="632">
        <v>3665811</v>
      </c>
      <c r="DE30" s="624"/>
      <c r="DF30" s="624"/>
      <c r="DG30" s="624"/>
      <c r="DH30" s="624"/>
      <c r="DI30" s="624"/>
      <c r="DJ30" s="624"/>
      <c r="DK30" s="625"/>
      <c r="DL30" s="632">
        <v>3665655</v>
      </c>
      <c r="DM30" s="624"/>
      <c r="DN30" s="624"/>
      <c r="DO30" s="624"/>
      <c r="DP30" s="624"/>
      <c r="DQ30" s="624"/>
      <c r="DR30" s="624"/>
      <c r="DS30" s="624"/>
      <c r="DT30" s="624"/>
      <c r="DU30" s="624"/>
      <c r="DV30" s="625"/>
      <c r="DW30" s="628">
        <v>21.5</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2014638</v>
      </c>
      <c r="S31" s="624"/>
      <c r="T31" s="624"/>
      <c r="U31" s="624"/>
      <c r="V31" s="624"/>
      <c r="W31" s="624"/>
      <c r="X31" s="624"/>
      <c r="Y31" s="625"/>
      <c r="Z31" s="626">
        <v>6.6</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99.6</v>
      </c>
      <c r="BH31" s="655"/>
      <c r="BI31" s="655"/>
      <c r="BJ31" s="655"/>
      <c r="BK31" s="655"/>
      <c r="BL31" s="655"/>
      <c r="BM31" s="629">
        <v>98.6</v>
      </c>
      <c r="BN31" s="679"/>
      <c r="BO31" s="679"/>
      <c r="BP31" s="679"/>
      <c r="BQ31" s="680"/>
      <c r="BR31" s="678">
        <v>99.4</v>
      </c>
      <c r="BS31" s="655"/>
      <c r="BT31" s="655"/>
      <c r="BU31" s="655"/>
      <c r="BV31" s="655"/>
      <c r="BW31" s="655"/>
      <c r="BX31" s="629">
        <v>98.1</v>
      </c>
      <c r="BY31" s="679"/>
      <c r="BZ31" s="679"/>
      <c r="CA31" s="679"/>
      <c r="CB31" s="680"/>
      <c r="CD31" s="686"/>
      <c r="CE31" s="687"/>
      <c r="CF31" s="637" t="s">
        <v>293</v>
      </c>
      <c r="CG31" s="638"/>
      <c r="CH31" s="638"/>
      <c r="CI31" s="638"/>
      <c r="CJ31" s="638"/>
      <c r="CK31" s="638"/>
      <c r="CL31" s="638"/>
      <c r="CM31" s="638"/>
      <c r="CN31" s="638"/>
      <c r="CO31" s="638"/>
      <c r="CP31" s="638"/>
      <c r="CQ31" s="639"/>
      <c r="CR31" s="623">
        <v>447586</v>
      </c>
      <c r="CS31" s="655"/>
      <c r="CT31" s="655"/>
      <c r="CU31" s="655"/>
      <c r="CV31" s="655"/>
      <c r="CW31" s="655"/>
      <c r="CX31" s="655"/>
      <c r="CY31" s="656"/>
      <c r="CZ31" s="657">
        <v>1.6</v>
      </c>
      <c r="DA31" s="658"/>
      <c r="DB31" s="658"/>
      <c r="DC31" s="659"/>
      <c r="DD31" s="632">
        <v>447263</v>
      </c>
      <c r="DE31" s="655"/>
      <c r="DF31" s="655"/>
      <c r="DG31" s="655"/>
      <c r="DH31" s="655"/>
      <c r="DI31" s="655"/>
      <c r="DJ31" s="655"/>
      <c r="DK31" s="656"/>
      <c r="DL31" s="632">
        <v>447263</v>
      </c>
      <c r="DM31" s="655"/>
      <c r="DN31" s="655"/>
      <c r="DO31" s="655"/>
      <c r="DP31" s="655"/>
      <c r="DQ31" s="655"/>
      <c r="DR31" s="655"/>
      <c r="DS31" s="655"/>
      <c r="DT31" s="655"/>
      <c r="DU31" s="655"/>
      <c r="DV31" s="656"/>
      <c r="DW31" s="628">
        <v>2.6</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2602646</v>
      </c>
      <c r="S32" s="624"/>
      <c r="T32" s="624"/>
      <c r="U32" s="624"/>
      <c r="V32" s="624"/>
      <c r="W32" s="624"/>
      <c r="X32" s="624"/>
      <c r="Y32" s="625"/>
      <c r="Z32" s="626">
        <v>8.6</v>
      </c>
      <c r="AA32" s="626"/>
      <c r="AB32" s="626"/>
      <c r="AC32" s="626"/>
      <c r="AD32" s="627">
        <v>3775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99.5</v>
      </c>
      <c r="BH32" s="691"/>
      <c r="BI32" s="691"/>
      <c r="BJ32" s="691"/>
      <c r="BK32" s="691"/>
      <c r="BL32" s="691"/>
      <c r="BM32" s="692">
        <v>98.6</v>
      </c>
      <c r="BN32" s="691"/>
      <c r="BO32" s="691"/>
      <c r="BP32" s="691"/>
      <c r="BQ32" s="693"/>
      <c r="BR32" s="690">
        <v>99.4</v>
      </c>
      <c r="BS32" s="691"/>
      <c r="BT32" s="691"/>
      <c r="BU32" s="691"/>
      <c r="BV32" s="691"/>
      <c r="BW32" s="691"/>
      <c r="BX32" s="692">
        <v>98.3</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3216100</v>
      </c>
      <c r="S33" s="624"/>
      <c r="T33" s="624"/>
      <c r="U33" s="624"/>
      <c r="V33" s="624"/>
      <c r="W33" s="624"/>
      <c r="X33" s="624"/>
      <c r="Y33" s="625"/>
      <c r="Z33" s="626">
        <v>10.6</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12942637</v>
      </c>
      <c r="CS33" s="655"/>
      <c r="CT33" s="655"/>
      <c r="CU33" s="655"/>
      <c r="CV33" s="655"/>
      <c r="CW33" s="655"/>
      <c r="CX33" s="655"/>
      <c r="CY33" s="656"/>
      <c r="CZ33" s="657">
        <v>45.5</v>
      </c>
      <c r="DA33" s="658"/>
      <c r="DB33" s="658"/>
      <c r="DC33" s="659"/>
      <c r="DD33" s="632">
        <v>9110512</v>
      </c>
      <c r="DE33" s="655"/>
      <c r="DF33" s="655"/>
      <c r="DG33" s="655"/>
      <c r="DH33" s="655"/>
      <c r="DI33" s="655"/>
      <c r="DJ33" s="655"/>
      <c r="DK33" s="656"/>
      <c r="DL33" s="632">
        <v>6661634</v>
      </c>
      <c r="DM33" s="655"/>
      <c r="DN33" s="655"/>
      <c r="DO33" s="655"/>
      <c r="DP33" s="655"/>
      <c r="DQ33" s="655"/>
      <c r="DR33" s="655"/>
      <c r="DS33" s="655"/>
      <c r="DT33" s="655"/>
      <c r="DU33" s="655"/>
      <c r="DV33" s="656"/>
      <c r="DW33" s="628">
        <v>39.1</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4260073</v>
      </c>
      <c r="CS34" s="624"/>
      <c r="CT34" s="624"/>
      <c r="CU34" s="624"/>
      <c r="CV34" s="624"/>
      <c r="CW34" s="624"/>
      <c r="CX34" s="624"/>
      <c r="CY34" s="625"/>
      <c r="CZ34" s="657">
        <v>15</v>
      </c>
      <c r="DA34" s="658"/>
      <c r="DB34" s="658"/>
      <c r="DC34" s="659"/>
      <c r="DD34" s="632">
        <v>3151945</v>
      </c>
      <c r="DE34" s="624"/>
      <c r="DF34" s="624"/>
      <c r="DG34" s="624"/>
      <c r="DH34" s="624"/>
      <c r="DI34" s="624"/>
      <c r="DJ34" s="624"/>
      <c r="DK34" s="625"/>
      <c r="DL34" s="632">
        <v>3002259</v>
      </c>
      <c r="DM34" s="624"/>
      <c r="DN34" s="624"/>
      <c r="DO34" s="624"/>
      <c r="DP34" s="624"/>
      <c r="DQ34" s="624"/>
      <c r="DR34" s="624"/>
      <c r="DS34" s="624"/>
      <c r="DT34" s="624"/>
      <c r="DU34" s="624"/>
      <c r="DV34" s="625"/>
      <c r="DW34" s="628">
        <v>17.600000000000001</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1026600</v>
      </c>
      <c r="S35" s="624"/>
      <c r="T35" s="624"/>
      <c r="U35" s="624"/>
      <c r="V35" s="624"/>
      <c r="W35" s="624"/>
      <c r="X35" s="624"/>
      <c r="Y35" s="625"/>
      <c r="Z35" s="626">
        <v>3.4</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3410327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130338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858199</v>
      </c>
      <c r="CS35" s="655"/>
      <c r="CT35" s="655"/>
      <c r="CU35" s="655"/>
      <c r="CV35" s="655"/>
      <c r="CW35" s="655"/>
      <c r="CX35" s="655"/>
      <c r="CY35" s="656"/>
      <c r="CZ35" s="657">
        <v>3</v>
      </c>
      <c r="DA35" s="658"/>
      <c r="DB35" s="658"/>
      <c r="DC35" s="659"/>
      <c r="DD35" s="632">
        <v>794993</v>
      </c>
      <c r="DE35" s="655"/>
      <c r="DF35" s="655"/>
      <c r="DG35" s="655"/>
      <c r="DH35" s="655"/>
      <c r="DI35" s="655"/>
      <c r="DJ35" s="655"/>
      <c r="DK35" s="656"/>
      <c r="DL35" s="632">
        <v>793435</v>
      </c>
      <c r="DM35" s="655"/>
      <c r="DN35" s="655"/>
      <c r="DO35" s="655"/>
      <c r="DP35" s="655"/>
      <c r="DQ35" s="655"/>
      <c r="DR35" s="655"/>
      <c r="DS35" s="655"/>
      <c r="DT35" s="655"/>
      <c r="DU35" s="655"/>
      <c r="DV35" s="656"/>
      <c r="DW35" s="628">
        <v>4.7</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30348779</v>
      </c>
      <c r="S36" s="696"/>
      <c r="T36" s="696"/>
      <c r="U36" s="696"/>
      <c r="V36" s="696"/>
      <c r="W36" s="696"/>
      <c r="X36" s="696"/>
      <c r="Y36" s="697"/>
      <c r="Z36" s="698">
        <v>100</v>
      </c>
      <c r="AA36" s="698"/>
      <c r="AB36" s="698"/>
      <c r="AC36" s="698"/>
      <c r="AD36" s="699">
        <v>16005808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1503700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-28196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1453160</v>
      </c>
      <c r="CS36" s="624"/>
      <c r="CT36" s="624"/>
      <c r="CU36" s="624"/>
      <c r="CV36" s="624"/>
      <c r="CW36" s="624"/>
      <c r="CX36" s="624"/>
      <c r="CY36" s="625"/>
      <c r="CZ36" s="657">
        <v>5.0999999999999996</v>
      </c>
      <c r="DA36" s="658"/>
      <c r="DB36" s="658"/>
      <c r="DC36" s="659"/>
      <c r="DD36" s="632">
        <v>809890</v>
      </c>
      <c r="DE36" s="624"/>
      <c r="DF36" s="624"/>
      <c r="DG36" s="624"/>
      <c r="DH36" s="624"/>
      <c r="DI36" s="624"/>
      <c r="DJ36" s="624"/>
      <c r="DK36" s="625"/>
      <c r="DL36" s="632">
        <v>355191</v>
      </c>
      <c r="DM36" s="624"/>
      <c r="DN36" s="624"/>
      <c r="DO36" s="624"/>
      <c r="DP36" s="624"/>
      <c r="DQ36" s="624"/>
      <c r="DR36" s="624"/>
      <c r="DS36" s="624"/>
      <c r="DT36" s="624"/>
      <c r="DU36" s="624"/>
      <c r="DV36" s="625"/>
      <c r="DW36" s="628">
        <v>2.1</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88983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6402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26056</v>
      </c>
      <c r="CS37" s="655"/>
      <c r="CT37" s="655"/>
      <c r="CU37" s="655"/>
      <c r="CV37" s="655"/>
      <c r="CW37" s="655"/>
      <c r="CX37" s="655"/>
      <c r="CY37" s="656"/>
      <c r="CZ37" s="657">
        <v>0.1</v>
      </c>
      <c r="DA37" s="658"/>
      <c r="DB37" s="658"/>
      <c r="DC37" s="659"/>
      <c r="DD37" s="632">
        <v>26056</v>
      </c>
      <c r="DE37" s="655"/>
      <c r="DF37" s="655"/>
      <c r="DG37" s="655"/>
      <c r="DH37" s="655"/>
      <c r="DI37" s="655"/>
      <c r="DJ37" s="655"/>
      <c r="DK37" s="656"/>
      <c r="DL37" s="632">
        <v>26056</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12808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10126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3397519</v>
      </c>
      <c r="CS38" s="624"/>
      <c r="CT38" s="624"/>
      <c r="CU38" s="624"/>
      <c r="CV38" s="624"/>
      <c r="CW38" s="624"/>
      <c r="CX38" s="624"/>
      <c r="CY38" s="625"/>
      <c r="CZ38" s="657">
        <v>11.9</v>
      </c>
      <c r="DA38" s="658"/>
      <c r="DB38" s="658"/>
      <c r="DC38" s="659"/>
      <c r="DD38" s="632">
        <v>3134528</v>
      </c>
      <c r="DE38" s="624"/>
      <c r="DF38" s="624"/>
      <c r="DG38" s="624"/>
      <c r="DH38" s="624"/>
      <c r="DI38" s="624"/>
      <c r="DJ38" s="624"/>
      <c r="DK38" s="625"/>
      <c r="DL38" s="632">
        <v>2489799</v>
      </c>
      <c r="DM38" s="624"/>
      <c r="DN38" s="624"/>
      <c r="DO38" s="624"/>
      <c r="DP38" s="624"/>
      <c r="DQ38" s="624"/>
      <c r="DR38" s="624"/>
      <c r="DS38" s="624"/>
      <c r="DT38" s="624"/>
      <c r="DU38" s="624"/>
      <c r="DV38" s="625"/>
      <c r="DW38" s="628">
        <v>14.6</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110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1480369</v>
      </c>
      <c r="CS39" s="655"/>
      <c r="CT39" s="655"/>
      <c r="CU39" s="655"/>
      <c r="CV39" s="655"/>
      <c r="CW39" s="655"/>
      <c r="CX39" s="655"/>
      <c r="CY39" s="656"/>
      <c r="CZ39" s="657">
        <v>5.2</v>
      </c>
      <c r="DA39" s="658"/>
      <c r="DB39" s="658"/>
      <c r="DC39" s="659"/>
      <c r="DD39" s="632">
        <v>1197106</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409267</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88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1493317</v>
      </c>
      <c r="CS40" s="624"/>
      <c r="CT40" s="624"/>
      <c r="CU40" s="624"/>
      <c r="CV40" s="624"/>
      <c r="CW40" s="624"/>
      <c r="CX40" s="624"/>
      <c r="CY40" s="625"/>
      <c r="CZ40" s="657">
        <v>5.2</v>
      </c>
      <c r="DA40" s="658"/>
      <c r="DB40" s="658"/>
      <c r="DC40" s="659"/>
      <c r="DD40" s="632">
        <v>22050</v>
      </c>
      <c r="DE40" s="624"/>
      <c r="DF40" s="624"/>
      <c r="DG40" s="624"/>
      <c r="DH40" s="624"/>
      <c r="DI40" s="624"/>
      <c r="DJ40" s="624"/>
      <c r="DK40" s="625"/>
      <c r="DL40" s="632">
        <v>20950</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1395569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4332567</v>
      </c>
      <c r="CS42" s="624"/>
      <c r="CT42" s="624"/>
      <c r="CU42" s="624"/>
      <c r="CV42" s="624"/>
      <c r="CW42" s="624"/>
      <c r="CX42" s="624"/>
      <c r="CY42" s="625"/>
      <c r="CZ42" s="657">
        <v>15.2</v>
      </c>
      <c r="DA42" s="706"/>
      <c r="DB42" s="706"/>
      <c r="DC42" s="707"/>
      <c r="DD42" s="632">
        <v>677470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80204</v>
      </c>
      <c r="CS43" s="655"/>
      <c r="CT43" s="655"/>
      <c r="CU43" s="655"/>
      <c r="CV43" s="655"/>
      <c r="CW43" s="655"/>
      <c r="CX43" s="655"/>
      <c r="CY43" s="656"/>
      <c r="CZ43" s="657">
        <v>0.3</v>
      </c>
      <c r="DA43" s="658"/>
      <c r="DB43" s="658"/>
      <c r="DC43" s="659"/>
      <c r="DD43" s="632">
        <v>80204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4126259</v>
      </c>
      <c r="CS44" s="624"/>
      <c r="CT44" s="624"/>
      <c r="CU44" s="624"/>
      <c r="CV44" s="624"/>
      <c r="CW44" s="624"/>
      <c r="CX44" s="624"/>
      <c r="CY44" s="625"/>
      <c r="CZ44" s="657">
        <v>14.5</v>
      </c>
      <c r="DA44" s="706"/>
      <c r="DB44" s="706"/>
      <c r="DC44" s="707"/>
      <c r="DD44" s="632">
        <v>613274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1047746</v>
      </c>
      <c r="CS45" s="655"/>
      <c r="CT45" s="655"/>
      <c r="CU45" s="655"/>
      <c r="CV45" s="655"/>
      <c r="CW45" s="655"/>
      <c r="CX45" s="655"/>
      <c r="CY45" s="656"/>
      <c r="CZ45" s="657">
        <v>3.7</v>
      </c>
      <c r="DA45" s="658"/>
      <c r="DB45" s="658"/>
      <c r="DC45" s="659"/>
      <c r="DD45" s="632">
        <v>42149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3038735</v>
      </c>
      <c r="CS46" s="624"/>
      <c r="CT46" s="624"/>
      <c r="CU46" s="624"/>
      <c r="CV46" s="624"/>
      <c r="CW46" s="624"/>
      <c r="CX46" s="624"/>
      <c r="CY46" s="625"/>
      <c r="CZ46" s="657">
        <v>10.7</v>
      </c>
      <c r="DA46" s="706"/>
      <c r="DB46" s="706"/>
      <c r="DC46" s="707"/>
      <c r="DD46" s="632">
        <v>566948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206308</v>
      </c>
      <c r="CS47" s="655"/>
      <c r="CT47" s="655"/>
      <c r="CU47" s="655"/>
      <c r="CV47" s="655"/>
      <c r="CW47" s="655"/>
      <c r="CX47" s="655"/>
      <c r="CY47" s="656"/>
      <c r="CZ47" s="657">
        <v>0.7</v>
      </c>
      <c r="DA47" s="658"/>
      <c r="DB47" s="658"/>
      <c r="DC47" s="659"/>
      <c r="DD47" s="632">
        <v>64196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28454462</v>
      </c>
      <c r="CS49" s="691"/>
      <c r="CT49" s="691"/>
      <c r="CU49" s="691"/>
      <c r="CV49" s="691"/>
      <c r="CW49" s="691"/>
      <c r="CX49" s="691"/>
      <c r="CY49" s="718"/>
      <c r="CZ49" s="719">
        <v>100</v>
      </c>
      <c r="DA49" s="720"/>
      <c r="DB49" s="720"/>
      <c r="DC49" s="721"/>
      <c r="DD49" s="722">
        <v>18617340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30061</v>
      </c>
      <c r="R7" s="753"/>
      <c r="S7" s="753"/>
      <c r="T7" s="753"/>
      <c r="U7" s="753"/>
      <c r="V7" s="753">
        <v>28181</v>
      </c>
      <c r="W7" s="753"/>
      <c r="X7" s="753"/>
      <c r="Y7" s="753"/>
      <c r="Z7" s="753"/>
      <c r="AA7" s="753">
        <v>1880</v>
      </c>
      <c r="AB7" s="753"/>
      <c r="AC7" s="753"/>
      <c r="AD7" s="753"/>
      <c r="AE7" s="754"/>
      <c r="AF7" s="755">
        <v>1758</v>
      </c>
      <c r="AG7" s="756"/>
      <c r="AH7" s="756"/>
      <c r="AI7" s="756"/>
      <c r="AJ7" s="757"/>
      <c r="AK7" s="792">
        <v>628</v>
      </c>
      <c r="AL7" s="793"/>
      <c r="AM7" s="793"/>
      <c r="AN7" s="793"/>
      <c r="AO7" s="793"/>
      <c r="AP7" s="793">
        <v>41423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2</v>
      </c>
      <c r="CI7" s="790"/>
      <c r="CJ7" s="790"/>
      <c r="CK7" s="790"/>
      <c r="CL7" s="791"/>
      <c r="CM7" s="789">
        <v>452</v>
      </c>
      <c r="CN7" s="790"/>
      <c r="CO7" s="790"/>
      <c r="CP7" s="790"/>
      <c r="CQ7" s="791"/>
      <c r="CR7" s="789">
        <v>38</v>
      </c>
      <c r="CS7" s="790"/>
      <c r="CT7" s="790"/>
      <c r="CU7" s="790"/>
      <c r="CV7" s="791"/>
      <c r="CW7" s="789">
        <v>1</v>
      </c>
      <c r="CX7" s="790"/>
      <c r="CY7" s="790"/>
      <c r="CZ7" s="790"/>
      <c r="DA7" s="791"/>
      <c r="DB7" s="789" t="s">
        <v>479</v>
      </c>
      <c r="DC7" s="790"/>
      <c r="DD7" s="790"/>
      <c r="DE7" s="790"/>
      <c r="DF7" s="791"/>
      <c r="DG7" s="789" t="s">
        <v>479</v>
      </c>
      <c r="DH7" s="790"/>
      <c r="DI7" s="790"/>
      <c r="DJ7" s="790"/>
      <c r="DK7" s="791"/>
      <c r="DL7" s="789" t="s">
        <v>479</v>
      </c>
      <c r="DM7" s="790"/>
      <c r="DN7" s="790"/>
      <c r="DO7" s="790"/>
      <c r="DP7" s="791"/>
      <c r="DQ7" s="789" t="s">
        <v>479</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377</v>
      </c>
      <c r="R8" s="777"/>
      <c r="S8" s="777"/>
      <c r="T8" s="777"/>
      <c r="U8" s="777"/>
      <c r="V8" s="777">
        <v>377</v>
      </c>
      <c r="W8" s="777"/>
      <c r="X8" s="777"/>
      <c r="Y8" s="777"/>
      <c r="Z8" s="777"/>
      <c r="AA8" s="777" t="s">
        <v>479</v>
      </c>
      <c r="AB8" s="777"/>
      <c r="AC8" s="777"/>
      <c r="AD8" s="777"/>
      <c r="AE8" s="778"/>
      <c r="AF8" s="779" t="s">
        <v>110</v>
      </c>
      <c r="AG8" s="780"/>
      <c r="AH8" s="780"/>
      <c r="AI8" s="780"/>
      <c r="AJ8" s="781"/>
      <c r="AK8" s="782">
        <v>26</v>
      </c>
      <c r="AL8" s="783"/>
      <c r="AM8" s="783"/>
      <c r="AN8" s="783"/>
      <c r="AO8" s="783"/>
      <c r="AP8" s="783">
        <v>134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6</v>
      </c>
      <c r="CI8" s="800"/>
      <c r="CJ8" s="800"/>
      <c r="CK8" s="800"/>
      <c r="CL8" s="801"/>
      <c r="CM8" s="799">
        <v>210</v>
      </c>
      <c r="CN8" s="800"/>
      <c r="CO8" s="800"/>
      <c r="CP8" s="800"/>
      <c r="CQ8" s="801"/>
      <c r="CR8" s="799">
        <v>22</v>
      </c>
      <c r="CS8" s="800"/>
      <c r="CT8" s="800"/>
      <c r="CU8" s="800"/>
      <c r="CV8" s="801"/>
      <c r="CW8" s="799" t="s">
        <v>479</v>
      </c>
      <c r="CX8" s="800"/>
      <c r="CY8" s="800"/>
      <c r="CZ8" s="800"/>
      <c r="DA8" s="801"/>
      <c r="DB8" s="799" t="s">
        <v>479</v>
      </c>
      <c r="DC8" s="800"/>
      <c r="DD8" s="800"/>
      <c r="DE8" s="800"/>
      <c r="DF8" s="801"/>
      <c r="DG8" s="799" t="s">
        <v>479</v>
      </c>
      <c r="DH8" s="800"/>
      <c r="DI8" s="800"/>
      <c r="DJ8" s="800"/>
      <c r="DK8" s="801"/>
      <c r="DL8" s="799" t="s">
        <v>479</v>
      </c>
      <c r="DM8" s="800"/>
      <c r="DN8" s="800"/>
      <c r="DO8" s="800"/>
      <c r="DP8" s="801"/>
      <c r="DQ8" s="799" t="s">
        <v>479</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162</v>
      </c>
      <c r="R9" s="777"/>
      <c r="S9" s="777"/>
      <c r="T9" s="777"/>
      <c r="U9" s="777"/>
      <c r="V9" s="777">
        <v>148</v>
      </c>
      <c r="W9" s="777"/>
      <c r="X9" s="777"/>
      <c r="Y9" s="777"/>
      <c r="Z9" s="777"/>
      <c r="AA9" s="777">
        <v>14</v>
      </c>
      <c r="AB9" s="777"/>
      <c r="AC9" s="777"/>
      <c r="AD9" s="777"/>
      <c r="AE9" s="778"/>
      <c r="AF9" s="779">
        <v>14</v>
      </c>
      <c r="AG9" s="780"/>
      <c r="AH9" s="780"/>
      <c r="AI9" s="780"/>
      <c r="AJ9" s="781"/>
      <c r="AK9" s="782">
        <v>74</v>
      </c>
      <c r="AL9" s="783"/>
      <c r="AM9" s="783"/>
      <c r="AN9" s="783"/>
      <c r="AO9" s="783"/>
      <c r="AP9" s="783">
        <v>39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-9</v>
      </c>
      <c r="CI9" s="800"/>
      <c r="CJ9" s="800"/>
      <c r="CK9" s="800"/>
      <c r="CL9" s="801"/>
      <c r="CM9" s="799">
        <v>23</v>
      </c>
      <c r="CN9" s="800"/>
      <c r="CO9" s="800"/>
      <c r="CP9" s="800"/>
      <c r="CQ9" s="801"/>
      <c r="CR9" s="799">
        <v>25</v>
      </c>
      <c r="CS9" s="800"/>
      <c r="CT9" s="800"/>
      <c r="CU9" s="800"/>
      <c r="CV9" s="801"/>
      <c r="CW9" s="799" t="s">
        <v>479</v>
      </c>
      <c r="CX9" s="800"/>
      <c r="CY9" s="800"/>
      <c r="CZ9" s="800"/>
      <c r="DA9" s="801"/>
      <c r="DB9" s="799" t="s">
        <v>479</v>
      </c>
      <c r="DC9" s="800"/>
      <c r="DD9" s="800"/>
      <c r="DE9" s="800"/>
      <c r="DF9" s="801"/>
      <c r="DG9" s="799" t="s">
        <v>479</v>
      </c>
      <c r="DH9" s="800"/>
      <c r="DI9" s="800"/>
      <c r="DJ9" s="800"/>
      <c r="DK9" s="801"/>
      <c r="DL9" s="799" t="s">
        <v>479</v>
      </c>
      <c r="DM9" s="800"/>
      <c r="DN9" s="800"/>
      <c r="DO9" s="800"/>
      <c r="DP9" s="801"/>
      <c r="DQ9" s="799" t="s">
        <v>479</v>
      </c>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196</v>
      </c>
      <c r="R10" s="777"/>
      <c r="S10" s="777"/>
      <c r="T10" s="777"/>
      <c r="U10" s="777"/>
      <c r="V10" s="777">
        <v>196</v>
      </c>
      <c r="W10" s="777"/>
      <c r="X10" s="777"/>
      <c r="Y10" s="777"/>
      <c r="Z10" s="777"/>
      <c r="AA10" s="777">
        <v>0</v>
      </c>
      <c r="AB10" s="777"/>
      <c r="AC10" s="777"/>
      <c r="AD10" s="777"/>
      <c r="AE10" s="778"/>
      <c r="AF10" s="779">
        <v>0</v>
      </c>
      <c r="AG10" s="780"/>
      <c r="AH10" s="780"/>
      <c r="AI10" s="780"/>
      <c r="AJ10" s="781"/>
      <c r="AK10" s="782">
        <v>0</v>
      </c>
      <c r="AL10" s="783"/>
      <c r="AM10" s="783"/>
      <c r="AN10" s="783"/>
      <c r="AO10" s="783"/>
      <c r="AP10" s="783" t="s">
        <v>479</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548</v>
      </c>
      <c r="BT10" s="787"/>
      <c r="BU10" s="787"/>
      <c r="BV10" s="787"/>
      <c r="BW10" s="787"/>
      <c r="BX10" s="787"/>
      <c r="BY10" s="787"/>
      <c r="BZ10" s="787"/>
      <c r="CA10" s="787"/>
      <c r="CB10" s="787"/>
      <c r="CC10" s="787"/>
      <c r="CD10" s="787"/>
      <c r="CE10" s="787"/>
      <c r="CF10" s="787"/>
      <c r="CG10" s="788"/>
      <c r="CH10" s="799">
        <v>0</v>
      </c>
      <c r="CI10" s="800"/>
      <c r="CJ10" s="800"/>
      <c r="CK10" s="800"/>
      <c r="CL10" s="801"/>
      <c r="CM10" s="799">
        <v>40</v>
      </c>
      <c r="CN10" s="800"/>
      <c r="CO10" s="800"/>
      <c r="CP10" s="800"/>
      <c r="CQ10" s="801"/>
      <c r="CR10" s="799">
        <v>6</v>
      </c>
      <c r="CS10" s="800"/>
      <c r="CT10" s="800"/>
      <c r="CU10" s="800"/>
      <c r="CV10" s="801"/>
      <c r="CW10" s="799" t="s">
        <v>479</v>
      </c>
      <c r="CX10" s="800"/>
      <c r="CY10" s="800"/>
      <c r="CZ10" s="800"/>
      <c r="DA10" s="801"/>
      <c r="DB10" s="799" t="s">
        <v>479</v>
      </c>
      <c r="DC10" s="800"/>
      <c r="DD10" s="800"/>
      <c r="DE10" s="800"/>
      <c r="DF10" s="801"/>
      <c r="DG10" s="799" t="s">
        <v>479</v>
      </c>
      <c r="DH10" s="800"/>
      <c r="DI10" s="800"/>
      <c r="DJ10" s="800"/>
      <c r="DK10" s="801"/>
      <c r="DL10" s="799" t="s">
        <v>479</v>
      </c>
      <c r="DM10" s="800"/>
      <c r="DN10" s="800"/>
      <c r="DO10" s="800"/>
      <c r="DP10" s="801"/>
      <c r="DQ10" s="799" t="s">
        <v>479</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30349</v>
      </c>
      <c r="R23" s="812"/>
      <c r="S23" s="812"/>
      <c r="T23" s="812"/>
      <c r="U23" s="812"/>
      <c r="V23" s="812">
        <v>28455</v>
      </c>
      <c r="W23" s="812"/>
      <c r="X23" s="812"/>
      <c r="Y23" s="812"/>
      <c r="Z23" s="812"/>
      <c r="AA23" s="812">
        <v>1894</v>
      </c>
      <c r="AB23" s="812"/>
      <c r="AC23" s="812"/>
      <c r="AD23" s="812"/>
      <c r="AE23" s="813"/>
      <c r="AF23" s="814">
        <v>1772</v>
      </c>
      <c r="AG23" s="812"/>
      <c r="AH23" s="812"/>
      <c r="AI23" s="812"/>
      <c r="AJ23" s="815"/>
      <c r="AK23" s="816"/>
      <c r="AL23" s="817"/>
      <c r="AM23" s="817"/>
      <c r="AN23" s="817"/>
      <c r="AO23" s="817"/>
      <c r="AP23" s="812">
        <v>41596</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5649</v>
      </c>
      <c r="R28" s="841"/>
      <c r="S28" s="841"/>
      <c r="T28" s="841"/>
      <c r="U28" s="841"/>
      <c r="V28" s="841">
        <v>5519</v>
      </c>
      <c r="W28" s="841"/>
      <c r="X28" s="841"/>
      <c r="Y28" s="841"/>
      <c r="Z28" s="841"/>
      <c r="AA28" s="841">
        <v>130</v>
      </c>
      <c r="AB28" s="841"/>
      <c r="AC28" s="841"/>
      <c r="AD28" s="841"/>
      <c r="AE28" s="842"/>
      <c r="AF28" s="843">
        <v>130</v>
      </c>
      <c r="AG28" s="841"/>
      <c r="AH28" s="841"/>
      <c r="AI28" s="841"/>
      <c r="AJ28" s="844"/>
      <c r="AK28" s="845">
        <v>407</v>
      </c>
      <c r="AL28" s="836"/>
      <c r="AM28" s="836"/>
      <c r="AN28" s="836"/>
      <c r="AO28" s="836"/>
      <c r="AP28" s="836" t="s">
        <v>479</v>
      </c>
      <c r="AQ28" s="836"/>
      <c r="AR28" s="836"/>
      <c r="AS28" s="836"/>
      <c r="AT28" s="836"/>
      <c r="AU28" s="836" t="s">
        <v>479</v>
      </c>
      <c r="AV28" s="836"/>
      <c r="AW28" s="836"/>
      <c r="AX28" s="836"/>
      <c r="AY28" s="836"/>
      <c r="AZ28" s="837" t="s">
        <v>479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157</v>
      </c>
      <c r="R29" s="777"/>
      <c r="S29" s="777"/>
      <c r="T29" s="777"/>
      <c r="U29" s="777"/>
      <c r="V29" s="777">
        <v>152</v>
      </c>
      <c r="W29" s="777"/>
      <c r="X29" s="777"/>
      <c r="Y29" s="777"/>
      <c r="Z29" s="777"/>
      <c r="AA29" s="777">
        <v>5</v>
      </c>
      <c r="AB29" s="777"/>
      <c r="AC29" s="777"/>
      <c r="AD29" s="777"/>
      <c r="AE29" s="778"/>
      <c r="AF29" s="779">
        <v>5</v>
      </c>
      <c r="AG29" s="780"/>
      <c r="AH29" s="780"/>
      <c r="AI29" s="780"/>
      <c r="AJ29" s="781"/>
      <c r="AK29" s="848">
        <v>3</v>
      </c>
      <c r="AL29" s="849"/>
      <c r="AM29" s="849"/>
      <c r="AN29" s="849"/>
      <c r="AO29" s="849"/>
      <c r="AP29" s="849">
        <v>586</v>
      </c>
      <c r="AQ29" s="849"/>
      <c r="AR29" s="849"/>
      <c r="AS29" s="849"/>
      <c r="AT29" s="849"/>
      <c r="AU29" s="849">
        <v>410</v>
      </c>
      <c r="AV29" s="849"/>
      <c r="AW29" s="849"/>
      <c r="AX29" s="849"/>
      <c r="AY29" s="849"/>
      <c r="AZ29" s="850" t="s">
        <v>479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5824</v>
      </c>
      <c r="R30" s="777"/>
      <c r="S30" s="777"/>
      <c r="T30" s="777"/>
      <c r="U30" s="777"/>
      <c r="V30" s="777">
        <v>5562</v>
      </c>
      <c r="W30" s="777"/>
      <c r="X30" s="777"/>
      <c r="Y30" s="777"/>
      <c r="Z30" s="777"/>
      <c r="AA30" s="777">
        <v>262</v>
      </c>
      <c r="AB30" s="777"/>
      <c r="AC30" s="777"/>
      <c r="AD30" s="777"/>
      <c r="AE30" s="778"/>
      <c r="AF30" s="779">
        <v>262</v>
      </c>
      <c r="AG30" s="780"/>
      <c r="AH30" s="780"/>
      <c r="AI30" s="780"/>
      <c r="AJ30" s="781"/>
      <c r="AK30" s="848">
        <v>739</v>
      </c>
      <c r="AL30" s="849"/>
      <c r="AM30" s="849"/>
      <c r="AN30" s="849"/>
      <c r="AO30" s="849"/>
      <c r="AP30" s="849" t="s">
        <v>479</v>
      </c>
      <c r="AQ30" s="849"/>
      <c r="AR30" s="849"/>
      <c r="AS30" s="849"/>
      <c r="AT30" s="849"/>
      <c r="AU30" s="849" t="s">
        <v>479</v>
      </c>
      <c r="AV30" s="849"/>
      <c r="AW30" s="849"/>
      <c r="AX30" s="849"/>
      <c r="AY30" s="849"/>
      <c r="AZ30" s="850" t="s">
        <v>479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1049</v>
      </c>
      <c r="R31" s="777"/>
      <c r="S31" s="777"/>
      <c r="T31" s="777"/>
      <c r="U31" s="777"/>
      <c r="V31" s="777">
        <v>1049</v>
      </c>
      <c r="W31" s="777"/>
      <c r="X31" s="777"/>
      <c r="Y31" s="777"/>
      <c r="Z31" s="777"/>
      <c r="AA31" s="777" t="s">
        <v>479</v>
      </c>
      <c r="AB31" s="777"/>
      <c r="AC31" s="777"/>
      <c r="AD31" s="777"/>
      <c r="AE31" s="778"/>
      <c r="AF31" s="779" t="s">
        <v>110</v>
      </c>
      <c r="AG31" s="780"/>
      <c r="AH31" s="780"/>
      <c r="AI31" s="780"/>
      <c r="AJ31" s="781"/>
      <c r="AK31" s="848">
        <v>656</v>
      </c>
      <c r="AL31" s="849"/>
      <c r="AM31" s="849"/>
      <c r="AN31" s="849"/>
      <c r="AO31" s="849"/>
      <c r="AP31" s="849" t="s">
        <v>479</v>
      </c>
      <c r="AQ31" s="849"/>
      <c r="AR31" s="849"/>
      <c r="AS31" s="849"/>
      <c r="AT31" s="849"/>
      <c r="AU31" s="849" t="s">
        <v>479</v>
      </c>
      <c r="AV31" s="849"/>
      <c r="AW31" s="849"/>
      <c r="AX31" s="849"/>
      <c r="AY31" s="849"/>
      <c r="AZ31" s="850" t="s">
        <v>479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627</v>
      </c>
      <c r="R32" s="777"/>
      <c r="S32" s="777"/>
      <c r="T32" s="777"/>
      <c r="U32" s="777"/>
      <c r="V32" s="777">
        <v>557</v>
      </c>
      <c r="W32" s="777"/>
      <c r="X32" s="777"/>
      <c r="Y32" s="777"/>
      <c r="Z32" s="777"/>
      <c r="AA32" s="777">
        <v>70</v>
      </c>
      <c r="AB32" s="777"/>
      <c r="AC32" s="777"/>
      <c r="AD32" s="777"/>
      <c r="AE32" s="778"/>
      <c r="AF32" s="779">
        <v>619</v>
      </c>
      <c r="AG32" s="780"/>
      <c r="AH32" s="780"/>
      <c r="AI32" s="780"/>
      <c r="AJ32" s="781"/>
      <c r="AK32" s="848">
        <v>13</v>
      </c>
      <c r="AL32" s="849"/>
      <c r="AM32" s="849"/>
      <c r="AN32" s="849"/>
      <c r="AO32" s="849"/>
      <c r="AP32" s="849">
        <v>1484</v>
      </c>
      <c r="AQ32" s="849"/>
      <c r="AR32" s="849"/>
      <c r="AS32" s="849"/>
      <c r="AT32" s="849"/>
      <c r="AU32" s="849" t="s">
        <v>479</v>
      </c>
      <c r="AV32" s="849"/>
      <c r="AW32" s="849"/>
      <c r="AX32" s="849"/>
      <c r="AY32" s="849"/>
      <c r="AZ32" s="850" t="s">
        <v>479</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1109</v>
      </c>
      <c r="R33" s="777"/>
      <c r="S33" s="777"/>
      <c r="T33" s="777"/>
      <c r="U33" s="777"/>
      <c r="V33" s="777">
        <v>1104</v>
      </c>
      <c r="W33" s="777"/>
      <c r="X33" s="777"/>
      <c r="Y33" s="777"/>
      <c r="Z33" s="777"/>
      <c r="AA33" s="777">
        <v>5</v>
      </c>
      <c r="AB33" s="777"/>
      <c r="AC33" s="777"/>
      <c r="AD33" s="777"/>
      <c r="AE33" s="778"/>
      <c r="AF33" s="779">
        <v>977</v>
      </c>
      <c r="AG33" s="780"/>
      <c r="AH33" s="780"/>
      <c r="AI33" s="780"/>
      <c r="AJ33" s="781"/>
      <c r="AK33" s="848" t="s">
        <v>479</v>
      </c>
      <c r="AL33" s="849"/>
      <c r="AM33" s="849"/>
      <c r="AN33" s="849"/>
      <c r="AO33" s="849"/>
      <c r="AP33" s="849">
        <v>451</v>
      </c>
      <c r="AQ33" s="849"/>
      <c r="AR33" s="849"/>
      <c r="AS33" s="849"/>
      <c r="AT33" s="849"/>
      <c r="AU33" s="849" t="s">
        <v>479</v>
      </c>
      <c r="AV33" s="849"/>
      <c r="AW33" s="849"/>
      <c r="AX33" s="849"/>
      <c r="AY33" s="849"/>
      <c r="AZ33" s="850" t="s">
        <v>479</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391</v>
      </c>
      <c r="R34" s="777"/>
      <c r="S34" s="777"/>
      <c r="T34" s="777"/>
      <c r="U34" s="777"/>
      <c r="V34" s="777">
        <v>374</v>
      </c>
      <c r="W34" s="777"/>
      <c r="X34" s="777"/>
      <c r="Y34" s="777"/>
      <c r="Z34" s="777"/>
      <c r="AA34" s="777">
        <v>17</v>
      </c>
      <c r="AB34" s="777"/>
      <c r="AC34" s="777"/>
      <c r="AD34" s="777"/>
      <c r="AE34" s="778"/>
      <c r="AF34" s="779">
        <v>6</v>
      </c>
      <c r="AG34" s="780"/>
      <c r="AH34" s="780"/>
      <c r="AI34" s="780"/>
      <c r="AJ34" s="781"/>
      <c r="AK34" s="848">
        <v>110</v>
      </c>
      <c r="AL34" s="849"/>
      <c r="AM34" s="849"/>
      <c r="AN34" s="849"/>
      <c r="AO34" s="849"/>
      <c r="AP34" s="849">
        <v>1694</v>
      </c>
      <c r="AQ34" s="849"/>
      <c r="AR34" s="849"/>
      <c r="AS34" s="849"/>
      <c r="AT34" s="849"/>
      <c r="AU34" s="849">
        <v>1162</v>
      </c>
      <c r="AV34" s="849"/>
      <c r="AW34" s="849"/>
      <c r="AX34" s="849"/>
      <c r="AY34" s="849"/>
      <c r="AZ34" s="850" t="s">
        <v>479</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2482</v>
      </c>
      <c r="R35" s="777"/>
      <c r="S35" s="777"/>
      <c r="T35" s="777"/>
      <c r="U35" s="777"/>
      <c r="V35" s="777">
        <v>2467</v>
      </c>
      <c r="W35" s="777"/>
      <c r="X35" s="777"/>
      <c r="Y35" s="777"/>
      <c r="Z35" s="777"/>
      <c r="AA35" s="777">
        <v>15</v>
      </c>
      <c r="AB35" s="777"/>
      <c r="AC35" s="777"/>
      <c r="AD35" s="777"/>
      <c r="AE35" s="778"/>
      <c r="AF35" s="779">
        <v>0</v>
      </c>
      <c r="AG35" s="780"/>
      <c r="AH35" s="780"/>
      <c r="AI35" s="780"/>
      <c r="AJ35" s="781"/>
      <c r="AK35" s="848">
        <v>1323</v>
      </c>
      <c r="AL35" s="849"/>
      <c r="AM35" s="849"/>
      <c r="AN35" s="849"/>
      <c r="AO35" s="849"/>
      <c r="AP35" s="849">
        <v>14715</v>
      </c>
      <c r="AQ35" s="849"/>
      <c r="AR35" s="849"/>
      <c r="AS35" s="849"/>
      <c r="AT35" s="849"/>
      <c r="AU35" s="849">
        <v>11360</v>
      </c>
      <c r="AV35" s="849"/>
      <c r="AW35" s="849"/>
      <c r="AX35" s="849"/>
      <c r="AY35" s="849"/>
      <c r="AZ35" s="850" t="s">
        <v>479</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327</v>
      </c>
      <c r="R36" s="777"/>
      <c r="S36" s="777"/>
      <c r="T36" s="777"/>
      <c r="U36" s="777"/>
      <c r="V36" s="777">
        <v>327</v>
      </c>
      <c r="W36" s="777"/>
      <c r="X36" s="777"/>
      <c r="Y36" s="777"/>
      <c r="Z36" s="777"/>
      <c r="AA36" s="777">
        <v>0</v>
      </c>
      <c r="AB36" s="777"/>
      <c r="AC36" s="777"/>
      <c r="AD36" s="777"/>
      <c r="AE36" s="778"/>
      <c r="AF36" s="779">
        <v>0</v>
      </c>
      <c r="AG36" s="780"/>
      <c r="AH36" s="780"/>
      <c r="AI36" s="780"/>
      <c r="AJ36" s="781"/>
      <c r="AK36" s="848">
        <v>180</v>
      </c>
      <c r="AL36" s="849"/>
      <c r="AM36" s="849"/>
      <c r="AN36" s="849"/>
      <c r="AO36" s="849"/>
      <c r="AP36" s="849">
        <v>1263</v>
      </c>
      <c r="AQ36" s="849"/>
      <c r="AR36" s="849"/>
      <c r="AS36" s="849"/>
      <c r="AT36" s="849"/>
      <c r="AU36" s="849">
        <v>999</v>
      </c>
      <c r="AV36" s="849"/>
      <c r="AW36" s="849"/>
      <c r="AX36" s="849"/>
      <c r="AY36" s="849"/>
      <c r="AZ36" s="850" t="s">
        <v>479</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1999</v>
      </c>
      <c r="AG63" s="860"/>
      <c r="AH63" s="860"/>
      <c r="AI63" s="860"/>
      <c r="AJ63" s="861"/>
      <c r="AK63" s="862"/>
      <c r="AL63" s="857"/>
      <c r="AM63" s="857"/>
      <c r="AN63" s="857"/>
      <c r="AO63" s="857"/>
      <c r="AP63" s="860">
        <v>20193</v>
      </c>
      <c r="AQ63" s="860"/>
      <c r="AR63" s="860"/>
      <c r="AS63" s="860"/>
      <c r="AT63" s="860"/>
      <c r="AU63" s="860">
        <v>13931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535</v>
      </c>
      <c r="C68" s="888"/>
      <c r="D68" s="888"/>
      <c r="E68" s="888"/>
      <c r="F68" s="888"/>
      <c r="G68" s="888"/>
      <c r="H68" s="888"/>
      <c r="I68" s="888"/>
      <c r="J68" s="888"/>
      <c r="K68" s="888"/>
      <c r="L68" s="888"/>
      <c r="M68" s="888"/>
      <c r="N68" s="888"/>
      <c r="O68" s="888"/>
      <c r="P68" s="889"/>
      <c r="Q68" s="890">
        <v>387</v>
      </c>
      <c r="R68" s="884"/>
      <c r="S68" s="884"/>
      <c r="T68" s="884"/>
      <c r="U68" s="884"/>
      <c r="V68" s="884">
        <v>328</v>
      </c>
      <c r="W68" s="884"/>
      <c r="X68" s="884"/>
      <c r="Y68" s="884"/>
      <c r="Z68" s="884"/>
      <c r="AA68" s="884">
        <v>58</v>
      </c>
      <c r="AB68" s="884"/>
      <c r="AC68" s="884"/>
      <c r="AD68" s="884"/>
      <c r="AE68" s="884"/>
      <c r="AF68" s="884">
        <v>58</v>
      </c>
      <c r="AG68" s="884"/>
      <c r="AH68" s="884"/>
      <c r="AI68" s="884"/>
      <c r="AJ68" s="884"/>
      <c r="AK68" s="884">
        <v>85</v>
      </c>
      <c r="AL68" s="884"/>
      <c r="AM68" s="884"/>
      <c r="AN68" s="884"/>
      <c r="AO68" s="884"/>
      <c r="AP68" s="884" t="s">
        <v>479</v>
      </c>
      <c r="AQ68" s="884"/>
      <c r="AR68" s="884"/>
      <c r="AS68" s="884"/>
      <c r="AT68" s="884"/>
      <c r="AU68" s="884" t="s">
        <v>479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536</v>
      </c>
      <c r="C69" s="892"/>
      <c r="D69" s="892"/>
      <c r="E69" s="892"/>
      <c r="F69" s="892"/>
      <c r="G69" s="892"/>
      <c r="H69" s="892"/>
      <c r="I69" s="892"/>
      <c r="J69" s="892"/>
      <c r="K69" s="892"/>
      <c r="L69" s="892"/>
      <c r="M69" s="892"/>
      <c r="N69" s="892"/>
      <c r="O69" s="892"/>
      <c r="P69" s="893"/>
      <c r="Q69" s="894">
        <v>6012</v>
      </c>
      <c r="R69" s="849"/>
      <c r="S69" s="849"/>
      <c r="T69" s="849"/>
      <c r="U69" s="849"/>
      <c r="V69" s="849">
        <v>5999</v>
      </c>
      <c r="W69" s="849"/>
      <c r="X69" s="849"/>
      <c r="Y69" s="849"/>
      <c r="Z69" s="849"/>
      <c r="AA69" s="849">
        <v>13</v>
      </c>
      <c r="AB69" s="849"/>
      <c r="AC69" s="849"/>
      <c r="AD69" s="849"/>
      <c r="AE69" s="849"/>
      <c r="AF69" s="849">
        <v>13</v>
      </c>
      <c r="AG69" s="849"/>
      <c r="AH69" s="849"/>
      <c r="AI69" s="849"/>
      <c r="AJ69" s="849"/>
      <c r="AK69" s="849">
        <v>38</v>
      </c>
      <c r="AL69" s="849"/>
      <c r="AM69" s="849"/>
      <c r="AN69" s="849"/>
      <c r="AO69" s="849"/>
      <c r="AP69" s="849" t="s">
        <v>479</v>
      </c>
      <c r="AQ69" s="849"/>
      <c r="AR69" s="849"/>
      <c r="AS69" s="849"/>
      <c r="AT69" s="849"/>
      <c r="AU69" s="849" t="s">
        <v>479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1691</v>
      </c>
      <c r="R70" s="849"/>
      <c r="S70" s="849"/>
      <c r="T70" s="849"/>
      <c r="U70" s="849"/>
      <c r="V70" s="849">
        <v>1663</v>
      </c>
      <c r="W70" s="849"/>
      <c r="X70" s="849"/>
      <c r="Y70" s="849"/>
      <c r="Z70" s="849"/>
      <c r="AA70" s="849">
        <v>28</v>
      </c>
      <c r="AB70" s="849"/>
      <c r="AC70" s="849"/>
      <c r="AD70" s="849"/>
      <c r="AE70" s="849"/>
      <c r="AF70" s="849">
        <v>28</v>
      </c>
      <c r="AG70" s="849"/>
      <c r="AH70" s="849"/>
      <c r="AI70" s="849"/>
      <c r="AJ70" s="849"/>
      <c r="AK70" s="849" t="s">
        <v>479</v>
      </c>
      <c r="AL70" s="849"/>
      <c r="AM70" s="849"/>
      <c r="AN70" s="849"/>
      <c r="AO70" s="849"/>
      <c r="AP70" s="849" t="s">
        <v>479</v>
      </c>
      <c r="AQ70" s="849"/>
      <c r="AR70" s="849"/>
      <c r="AS70" s="849"/>
      <c r="AT70" s="849"/>
      <c r="AU70" s="849" t="s">
        <v>479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12</v>
      </c>
      <c r="R71" s="849"/>
      <c r="S71" s="849"/>
      <c r="T71" s="849"/>
      <c r="U71" s="849"/>
      <c r="V71" s="849">
        <v>12</v>
      </c>
      <c r="W71" s="849"/>
      <c r="X71" s="849"/>
      <c r="Y71" s="849"/>
      <c r="Z71" s="849"/>
      <c r="AA71" s="849">
        <v>1</v>
      </c>
      <c r="AB71" s="849"/>
      <c r="AC71" s="849"/>
      <c r="AD71" s="849"/>
      <c r="AE71" s="849"/>
      <c r="AF71" s="849">
        <v>1</v>
      </c>
      <c r="AG71" s="849"/>
      <c r="AH71" s="849"/>
      <c r="AI71" s="849"/>
      <c r="AJ71" s="849"/>
      <c r="AK71" s="849" t="s">
        <v>479</v>
      </c>
      <c r="AL71" s="849"/>
      <c r="AM71" s="849"/>
      <c r="AN71" s="849"/>
      <c r="AO71" s="849"/>
      <c r="AP71" s="849" t="s">
        <v>479</v>
      </c>
      <c r="AQ71" s="849"/>
      <c r="AR71" s="849"/>
      <c r="AS71" s="849"/>
      <c r="AT71" s="849"/>
      <c r="AU71" s="849" t="s">
        <v>479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537</v>
      </c>
      <c r="C72" s="892"/>
      <c r="D72" s="892"/>
      <c r="E72" s="892"/>
      <c r="F72" s="892"/>
      <c r="G72" s="892"/>
      <c r="H72" s="892"/>
      <c r="I72" s="892"/>
      <c r="J72" s="892"/>
      <c r="K72" s="892"/>
      <c r="L72" s="892"/>
      <c r="M72" s="892"/>
      <c r="N72" s="892"/>
      <c r="O72" s="892"/>
      <c r="P72" s="893"/>
      <c r="Q72" s="894">
        <v>11</v>
      </c>
      <c r="R72" s="849"/>
      <c r="S72" s="849"/>
      <c r="T72" s="849"/>
      <c r="U72" s="849"/>
      <c r="V72" s="849">
        <v>9</v>
      </c>
      <c r="W72" s="849"/>
      <c r="X72" s="849"/>
      <c r="Y72" s="849"/>
      <c r="Z72" s="849"/>
      <c r="AA72" s="849">
        <v>3</v>
      </c>
      <c r="AB72" s="849"/>
      <c r="AC72" s="849"/>
      <c r="AD72" s="849"/>
      <c r="AE72" s="849"/>
      <c r="AF72" s="849">
        <v>3</v>
      </c>
      <c r="AG72" s="849"/>
      <c r="AH72" s="849"/>
      <c r="AI72" s="849"/>
      <c r="AJ72" s="849"/>
      <c r="AK72" s="849" t="s">
        <v>479</v>
      </c>
      <c r="AL72" s="849"/>
      <c r="AM72" s="849"/>
      <c r="AN72" s="849"/>
      <c r="AO72" s="849"/>
      <c r="AP72" s="849" t="s">
        <v>479</v>
      </c>
      <c r="AQ72" s="849"/>
      <c r="AR72" s="849"/>
      <c r="AS72" s="849"/>
      <c r="AT72" s="849"/>
      <c r="AU72" s="849" t="s">
        <v>479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540</v>
      </c>
      <c r="C73" s="892"/>
      <c r="D73" s="892"/>
      <c r="E73" s="892"/>
      <c r="F73" s="892"/>
      <c r="G73" s="892"/>
      <c r="H73" s="892"/>
      <c r="I73" s="892"/>
      <c r="J73" s="892"/>
      <c r="K73" s="892"/>
      <c r="L73" s="892"/>
      <c r="M73" s="892"/>
      <c r="N73" s="892"/>
      <c r="O73" s="892"/>
      <c r="P73" s="893"/>
      <c r="Q73" s="894">
        <v>1265</v>
      </c>
      <c r="R73" s="849"/>
      <c r="S73" s="849"/>
      <c r="T73" s="849"/>
      <c r="U73" s="849"/>
      <c r="V73" s="849">
        <v>1243</v>
      </c>
      <c r="W73" s="849"/>
      <c r="X73" s="849"/>
      <c r="Y73" s="849"/>
      <c r="Z73" s="849"/>
      <c r="AA73" s="849">
        <v>22</v>
      </c>
      <c r="AB73" s="849"/>
      <c r="AC73" s="849"/>
      <c r="AD73" s="849"/>
      <c r="AE73" s="849"/>
      <c r="AF73" s="849">
        <v>22</v>
      </c>
      <c r="AG73" s="849"/>
      <c r="AH73" s="849"/>
      <c r="AI73" s="849"/>
      <c r="AJ73" s="849"/>
      <c r="AK73" s="849">
        <v>648</v>
      </c>
      <c r="AL73" s="849"/>
      <c r="AM73" s="849"/>
      <c r="AN73" s="849"/>
      <c r="AO73" s="849"/>
      <c r="AP73" s="849" t="s">
        <v>479</v>
      </c>
      <c r="AQ73" s="849"/>
      <c r="AR73" s="849"/>
      <c r="AS73" s="849"/>
      <c r="AT73" s="849"/>
      <c r="AU73" s="849" t="s">
        <v>479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541</v>
      </c>
      <c r="C74" s="892"/>
      <c r="D74" s="892"/>
      <c r="E74" s="892"/>
      <c r="F74" s="892"/>
      <c r="G74" s="892"/>
      <c r="H74" s="892"/>
      <c r="I74" s="892"/>
      <c r="J74" s="892"/>
      <c r="K74" s="892"/>
      <c r="L74" s="892"/>
      <c r="M74" s="892"/>
      <c r="N74" s="892"/>
      <c r="O74" s="892"/>
      <c r="P74" s="893"/>
      <c r="Q74" s="894">
        <v>1263</v>
      </c>
      <c r="R74" s="849"/>
      <c r="S74" s="849"/>
      <c r="T74" s="849"/>
      <c r="U74" s="849"/>
      <c r="V74" s="849">
        <v>1213</v>
      </c>
      <c r="W74" s="849"/>
      <c r="X74" s="849"/>
      <c r="Y74" s="849"/>
      <c r="Z74" s="849"/>
      <c r="AA74" s="849">
        <v>51</v>
      </c>
      <c r="AB74" s="849"/>
      <c r="AC74" s="849"/>
      <c r="AD74" s="849"/>
      <c r="AE74" s="849"/>
      <c r="AF74" s="849">
        <v>51</v>
      </c>
      <c r="AG74" s="849"/>
      <c r="AH74" s="849"/>
      <c r="AI74" s="849"/>
      <c r="AJ74" s="849"/>
      <c r="AK74" s="849">
        <v>5</v>
      </c>
      <c r="AL74" s="849"/>
      <c r="AM74" s="849"/>
      <c r="AN74" s="849"/>
      <c r="AO74" s="849"/>
      <c r="AP74" s="849" t="s">
        <v>479</v>
      </c>
      <c r="AQ74" s="849"/>
      <c r="AR74" s="849"/>
      <c r="AS74" s="849"/>
      <c r="AT74" s="849"/>
      <c r="AU74" s="849" t="s">
        <v>479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542</v>
      </c>
      <c r="C75" s="892"/>
      <c r="D75" s="892"/>
      <c r="E75" s="892"/>
      <c r="F75" s="892"/>
      <c r="G75" s="892"/>
      <c r="H75" s="892"/>
      <c r="I75" s="892"/>
      <c r="J75" s="892"/>
      <c r="K75" s="892"/>
      <c r="L75" s="892"/>
      <c r="M75" s="892"/>
      <c r="N75" s="892"/>
      <c r="O75" s="892"/>
      <c r="P75" s="893"/>
      <c r="Q75" s="897">
        <v>266312</v>
      </c>
      <c r="R75" s="898"/>
      <c r="S75" s="898"/>
      <c r="T75" s="898"/>
      <c r="U75" s="848"/>
      <c r="V75" s="899">
        <v>260614</v>
      </c>
      <c r="W75" s="898"/>
      <c r="X75" s="898"/>
      <c r="Y75" s="898"/>
      <c r="Z75" s="848"/>
      <c r="AA75" s="899">
        <v>5698</v>
      </c>
      <c r="AB75" s="898"/>
      <c r="AC75" s="898"/>
      <c r="AD75" s="898"/>
      <c r="AE75" s="848"/>
      <c r="AF75" s="899">
        <v>5698</v>
      </c>
      <c r="AG75" s="898"/>
      <c r="AH75" s="898"/>
      <c r="AI75" s="898"/>
      <c r="AJ75" s="848"/>
      <c r="AK75" s="899">
        <v>1862</v>
      </c>
      <c r="AL75" s="898"/>
      <c r="AM75" s="898"/>
      <c r="AN75" s="898"/>
      <c r="AO75" s="848"/>
      <c r="AP75" s="899" t="s">
        <v>479</v>
      </c>
      <c r="AQ75" s="898"/>
      <c r="AR75" s="898"/>
      <c r="AS75" s="898"/>
      <c r="AT75" s="848"/>
      <c r="AU75" s="899" t="s">
        <v>479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543</v>
      </c>
      <c r="C76" s="892"/>
      <c r="D76" s="892"/>
      <c r="E76" s="892"/>
      <c r="F76" s="892"/>
      <c r="G76" s="892"/>
      <c r="H76" s="892"/>
      <c r="I76" s="892"/>
      <c r="J76" s="892"/>
      <c r="K76" s="892"/>
      <c r="L76" s="892"/>
      <c r="M76" s="892"/>
      <c r="N76" s="892"/>
      <c r="O76" s="892"/>
      <c r="P76" s="893"/>
      <c r="Q76" s="897">
        <v>57</v>
      </c>
      <c r="R76" s="898"/>
      <c r="S76" s="898"/>
      <c r="T76" s="898"/>
      <c r="U76" s="848"/>
      <c r="V76" s="899">
        <v>10</v>
      </c>
      <c r="W76" s="898"/>
      <c r="X76" s="898"/>
      <c r="Y76" s="898"/>
      <c r="Z76" s="848"/>
      <c r="AA76" s="899">
        <v>47</v>
      </c>
      <c r="AB76" s="898"/>
      <c r="AC76" s="898"/>
      <c r="AD76" s="898"/>
      <c r="AE76" s="848"/>
      <c r="AF76" s="899">
        <v>47</v>
      </c>
      <c r="AG76" s="898"/>
      <c r="AH76" s="898"/>
      <c r="AI76" s="898"/>
      <c r="AJ76" s="848"/>
      <c r="AK76" s="899" t="s">
        <v>479</v>
      </c>
      <c r="AL76" s="898"/>
      <c r="AM76" s="898"/>
      <c r="AN76" s="898"/>
      <c r="AO76" s="848"/>
      <c r="AP76" s="899">
        <v>90</v>
      </c>
      <c r="AQ76" s="898"/>
      <c r="AR76" s="898"/>
      <c r="AS76" s="898"/>
      <c r="AT76" s="848"/>
      <c r="AU76" s="899" t="s">
        <v>479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4"/>
      <c r="R77" s="849"/>
      <c r="S77" s="849"/>
      <c r="T77" s="849"/>
      <c r="U77" s="849"/>
      <c r="V77" s="849"/>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c r="AT77" s="849"/>
      <c r="AU77" s="849"/>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5921</v>
      </c>
      <c r="AG88" s="860"/>
      <c r="AH88" s="860"/>
      <c r="AI88" s="860"/>
      <c r="AJ88" s="860"/>
      <c r="AK88" s="857"/>
      <c r="AL88" s="857"/>
      <c r="AM88" s="857"/>
      <c r="AN88" s="857"/>
      <c r="AO88" s="857"/>
      <c r="AP88" s="860">
        <v>90</v>
      </c>
      <c r="AQ88" s="860"/>
      <c r="AR88" s="860"/>
      <c r="AS88" s="860"/>
      <c r="AT88" s="860"/>
      <c r="AU88" s="860" t="s">
        <v>544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91</v>
      </c>
      <c r="CS102" s="868"/>
      <c r="CT102" s="868"/>
      <c r="CU102" s="868"/>
      <c r="CV102" s="911"/>
      <c r="CW102" s="910">
        <v>1</v>
      </c>
      <c r="CX102" s="868"/>
      <c r="CY102" s="868"/>
      <c r="CZ102" s="868"/>
      <c r="DA102" s="911"/>
      <c r="DB102" s="910" t="s">
        <v>544</v>
      </c>
      <c r="DC102" s="868"/>
      <c r="DD102" s="868"/>
      <c r="DE102" s="868"/>
      <c r="DF102" s="911"/>
      <c r="DG102" s="910" t="s">
        <v>544</v>
      </c>
      <c r="DH102" s="868"/>
      <c r="DI102" s="868"/>
      <c r="DJ102" s="868"/>
      <c r="DK102" s="911"/>
      <c r="DL102" s="910" t="s">
        <v>544</v>
      </c>
      <c r="DM102" s="868"/>
      <c r="DN102" s="868"/>
      <c r="DO102" s="868"/>
      <c r="DP102" s="911"/>
      <c r="DQ102" s="910" t="s">
        <v>544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4175362</v>
      </c>
      <c r="AB110" s="920"/>
      <c r="AC110" s="920"/>
      <c r="AD110" s="920"/>
      <c r="AE110" s="921"/>
      <c r="AF110" s="922">
        <v>4302789</v>
      </c>
      <c r="AG110" s="920"/>
      <c r="AH110" s="920"/>
      <c r="AI110" s="920"/>
      <c r="AJ110" s="921"/>
      <c r="AK110" s="922">
        <v>4269435</v>
      </c>
      <c r="AL110" s="920"/>
      <c r="AM110" s="920"/>
      <c r="AN110" s="920"/>
      <c r="AO110" s="921"/>
      <c r="AP110" s="923">
        <v>33</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41039949</v>
      </c>
      <c r="BR110" s="957"/>
      <c r="BS110" s="957"/>
      <c r="BT110" s="957"/>
      <c r="BU110" s="957"/>
      <c r="BV110" s="957">
        <v>42201806</v>
      </c>
      <c r="BW110" s="957"/>
      <c r="BX110" s="957"/>
      <c r="BY110" s="957"/>
      <c r="BZ110" s="957"/>
      <c r="CA110" s="957">
        <v>41595901</v>
      </c>
      <c r="CB110" s="957"/>
      <c r="CC110" s="957"/>
      <c r="CD110" s="957"/>
      <c r="CE110" s="957"/>
      <c r="CF110" s="971">
        <v>321.60000000000002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126535</v>
      </c>
      <c r="BR111" s="950"/>
      <c r="BS111" s="950"/>
      <c r="BT111" s="950"/>
      <c r="BU111" s="950"/>
      <c r="BV111" s="950">
        <v>95895</v>
      </c>
      <c r="BW111" s="950"/>
      <c r="BX111" s="950"/>
      <c r="BY111" s="950"/>
      <c r="BZ111" s="950"/>
      <c r="CA111" s="950">
        <v>63386</v>
      </c>
      <c r="CB111" s="950"/>
      <c r="CC111" s="950"/>
      <c r="CD111" s="950"/>
      <c r="CE111" s="950"/>
      <c r="CF111" s="944">
        <v>0.5</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15257891</v>
      </c>
      <c r="BR112" s="950"/>
      <c r="BS112" s="950"/>
      <c r="BT112" s="950"/>
      <c r="BU112" s="950"/>
      <c r="BV112" s="950">
        <v>14871325</v>
      </c>
      <c r="BW112" s="950"/>
      <c r="BX112" s="950"/>
      <c r="BY112" s="950"/>
      <c r="BZ112" s="950"/>
      <c r="CA112" s="950">
        <v>13931666</v>
      </c>
      <c r="CB112" s="950"/>
      <c r="CC112" s="950"/>
      <c r="CD112" s="950"/>
      <c r="CE112" s="950"/>
      <c r="CF112" s="944">
        <v>107.7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1362058</v>
      </c>
      <c r="AB113" s="964"/>
      <c r="AC113" s="964"/>
      <c r="AD113" s="964"/>
      <c r="AE113" s="965"/>
      <c r="AF113" s="966">
        <v>1421183</v>
      </c>
      <c r="AG113" s="964"/>
      <c r="AH113" s="964"/>
      <c r="AI113" s="964"/>
      <c r="AJ113" s="965"/>
      <c r="AK113" s="966">
        <v>1286377</v>
      </c>
      <c r="AL113" s="964"/>
      <c r="AM113" s="964"/>
      <c r="AN113" s="964"/>
      <c r="AO113" s="965"/>
      <c r="AP113" s="967">
        <v>9.9</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10203</v>
      </c>
      <c r="AB114" s="989"/>
      <c r="AC114" s="989"/>
      <c r="AD114" s="989"/>
      <c r="AE114" s="990"/>
      <c r="AF114" s="991">
        <v>10166</v>
      </c>
      <c r="AG114" s="989"/>
      <c r="AH114" s="989"/>
      <c r="AI114" s="989"/>
      <c r="AJ114" s="990"/>
      <c r="AK114" s="991">
        <v>10039</v>
      </c>
      <c r="AL114" s="989"/>
      <c r="AM114" s="989"/>
      <c r="AN114" s="989"/>
      <c r="AO114" s="990"/>
      <c r="AP114" s="992">
        <v>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4403362</v>
      </c>
      <c r="BR114" s="950"/>
      <c r="BS114" s="950"/>
      <c r="BT114" s="950"/>
      <c r="BU114" s="950"/>
      <c r="BV114" s="950">
        <v>4190538</v>
      </c>
      <c r="BW114" s="950"/>
      <c r="BX114" s="950"/>
      <c r="BY114" s="950"/>
      <c r="BZ114" s="950"/>
      <c r="CA114" s="950">
        <v>4190018</v>
      </c>
      <c r="CB114" s="950"/>
      <c r="CC114" s="950"/>
      <c r="CD114" s="950"/>
      <c r="CE114" s="950"/>
      <c r="CF114" s="944">
        <v>32.4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36008</v>
      </c>
      <c r="AB115" s="964"/>
      <c r="AC115" s="964"/>
      <c r="AD115" s="964"/>
      <c r="AE115" s="965"/>
      <c r="AF115" s="966">
        <v>34485</v>
      </c>
      <c r="AG115" s="964"/>
      <c r="AH115" s="964"/>
      <c r="AI115" s="964"/>
      <c r="AJ115" s="965"/>
      <c r="AK115" s="966">
        <v>33554</v>
      </c>
      <c r="AL115" s="964"/>
      <c r="AM115" s="964"/>
      <c r="AN115" s="964"/>
      <c r="AO115" s="965"/>
      <c r="AP115" s="967">
        <v>0.3</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126535</v>
      </c>
      <c r="DH116" s="989"/>
      <c r="DI116" s="989"/>
      <c r="DJ116" s="989"/>
      <c r="DK116" s="990"/>
      <c r="DL116" s="991">
        <v>95895</v>
      </c>
      <c r="DM116" s="989"/>
      <c r="DN116" s="989"/>
      <c r="DO116" s="989"/>
      <c r="DP116" s="990"/>
      <c r="DQ116" s="991">
        <v>63386</v>
      </c>
      <c r="DR116" s="989"/>
      <c r="DS116" s="989"/>
      <c r="DT116" s="989"/>
      <c r="DU116" s="990"/>
      <c r="DV116" s="992">
        <v>0.5</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5583631</v>
      </c>
      <c r="AB117" s="996"/>
      <c r="AC117" s="996"/>
      <c r="AD117" s="996"/>
      <c r="AE117" s="997"/>
      <c r="AF117" s="995">
        <v>5768623</v>
      </c>
      <c r="AG117" s="996"/>
      <c r="AH117" s="996"/>
      <c r="AI117" s="996"/>
      <c r="AJ117" s="997"/>
      <c r="AK117" s="995">
        <v>5599405</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60827737</v>
      </c>
      <c r="BR118" s="1016"/>
      <c r="BS118" s="1016"/>
      <c r="BT118" s="1016"/>
      <c r="BU118" s="1016"/>
      <c r="BV118" s="1016">
        <v>61359564</v>
      </c>
      <c r="BW118" s="1016"/>
      <c r="BX118" s="1016"/>
      <c r="BY118" s="1016"/>
      <c r="BZ118" s="1016"/>
      <c r="CA118" s="1016">
        <v>59780971</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6078640</v>
      </c>
      <c r="BR119" s="957"/>
      <c r="BS119" s="957"/>
      <c r="BT119" s="957"/>
      <c r="BU119" s="957"/>
      <c r="BV119" s="957">
        <v>5536394</v>
      </c>
      <c r="BW119" s="957"/>
      <c r="BX119" s="957"/>
      <c r="BY119" s="957"/>
      <c r="BZ119" s="957"/>
      <c r="CA119" s="957">
        <v>6648049</v>
      </c>
      <c r="CB119" s="957"/>
      <c r="CC119" s="957"/>
      <c r="CD119" s="957"/>
      <c r="CE119" s="957"/>
      <c r="CF119" s="971">
        <v>51.4</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2882144</v>
      </c>
      <c r="BR120" s="950"/>
      <c r="BS120" s="950"/>
      <c r="BT120" s="950"/>
      <c r="BU120" s="950"/>
      <c r="BV120" s="950">
        <v>2632152</v>
      </c>
      <c r="BW120" s="950"/>
      <c r="BX120" s="950"/>
      <c r="BY120" s="950"/>
      <c r="BZ120" s="950"/>
      <c r="CA120" s="950">
        <v>2515370</v>
      </c>
      <c r="CB120" s="950"/>
      <c r="CC120" s="950"/>
      <c r="CD120" s="950"/>
      <c r="CE120" s="950"/>
      <c r="CF120" s="944">
        <v>19.5</v>
      </c>
      <c r="CG120" s="945"/>
      <c r="CH120" s="945"/>
      <c r="CI120" s="945"/>
      <c r="CJ120" s="945"/>
      <c r="CK120" s="1043" t="s">
        <v>437</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13271434</v>
      </c>
      <c r="DH120" s="957"/>
      <c r="DI120" s="957"/>
      <c r="DJ120" s="957"/>
      <c r="DK120" s="957"/>
      <c r="DL120" s="957">
        <v>12222753</v>
      </c>
      <c r="DM120" s="957"/>
      <c r="DN120" s="957"/>
      <c r="DO120" s="957"/>
      <c r="DP120" s="957"/>
      <c r="DQ120" s="957">
        <v>11360258</v>
      </c>
      <c r="DR120" s="957"/>
      <c r="DS120" s="957"/>
      <c r="DT120" s="957"/>
      <c r="DU120" s="957"/>
      <c r="DV120" s="958">
        <v>87.8</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36681707</v>
      </c>
      <c r="BR121" s="1016"/>
      <c r="BS121" s="1016"/>
      <c r="BT121" s="1016"/>
      <c r="BU121" s="1016"/>
      <c r="BV121" s="1016">
        <v>38696212</v>
      </c>
      <c r="BW121" s="1016"/>
      <c r="BX121" s="1016"/>
      <c r="BY121" s="1016"/>
      <c r="BZ121" s="1016"/>
      <c r="CA121" s="1016">
        <v>38068296</v>
      </c>
      <c r="CB121" s="1016"/>
      <c r="CC121" s="1016"/>
      <c r="CD121" s="1016"/>
      <c r="CE121" s="1016"/>
      <c r="CF121" s="1054">
        <v>294.39999999999998</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869178</v>
      </c>
      <c r="DH121" s="950"/>
      <c r="DI121" s="950"/>
      <c r="DJ121" s="950"/>
      <c r="DK121" s="950"/>
      <c r="DL121" s="950">
        <v>1158911</v>
      </c>
      <c r="DM121" s="950"/>
      <c r="DN121" s="950"/>
      <c r="DO121" s="950"/>
      <c r="DP121" s="950"/>
      <c r="DQ121" s="950">
        <v>1162409</v>
      </c>
      <c r="DR121" s="950"/>
      <c r="DS121" s="950"/>
      <c r="DT121" s="950"/>
      <c r="DU121" s="950"/>
      <c r="DV121" s="951">
        <v>9</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45642491</v>
      </c>
      <c r="BR122" s="1065"/>
      <c r="BS122" s="1065"/>
      <c r="BT122" s="1065"/>
      <c r="BU122" s="1065"/>
      <c r="BV122" s="1065">
        <v>46864758</v>
      </c>
      <c r="BW122" s="1065"/>
      <c r="BX122" s="1065"/>
      <c r="BY122" s="1065"/>
      <c r="BZ122" s="1065"/>
      <c r="CA122" s="1065">
        <v>47231715</v>
      </c>
      <c r="CB122" s="1065"/>
      <c r="CC122" s="1065"/>
      <c r="CD122" s="1065"/>
      <c r="CE122" s="1065"/>
      <c r="CF122" s="1017"/>
      <c r="CG122" s="1018"/>
      <c r="CH122" s="1018"/>
      <c r="CI122" s="1018"/>
      <c r="CJ122" s="1019"/>
      <c r="CK122" s="1046"/>
      <c r="CL122" s="1047"/>
      <c r="CM122" s="1047"/>
      <c r="CN122" s="1047"/>
      <c r="CO122" s="1048"/>
      <c r="CP122" s="1037" t="s">
        <v>387</v>
      </c>
      <c r="CQ122" s="1038"/>
      <c r="CR122" s="1038"/>
      <c r="CS122" s="1038"/>
      <c r="CT122" s="1038"/>
      <c r="CU122" s="1038"/>
      <c r="CV122" s="1038"/>
      <c r="CW122" s="1038"/>
      <c r="CX122" s="1038"/>
      <c r="CY122" s="1038"/>
      <c r="CZ122" s="1038"/>
      <c r="DA122" s="1038"/>
      <c r="DB122" s="1038"/>
      <c r="DC122" s="1038"/>
      <c r="DD122" s="1038"/>
      <c r="DE122" s="1038"/>
      <c r="DF122" s="1039"/>
      <c r="DG122" s="949">
        <v>1101249</v>
      </c>
      <c r="DH122" s="950"/>
      <c r="DI122" s="950"/>
      <c r="DJ122" s="950"/>
      <c r="DK122" s="950"/>
      <c r="DL122" s="950">
        <v>1078551</v>
      </c>
      <c r="DM122" s="950"/>
      <c r="DN122" s="950"/>
      <c r="DO122" s="950"/>
      <c r="DP122" s="950"/>
      <c r="DQ122" s="950">
        <v>998873</v>
      </c>
      <c r="DR122" s="950"/>
      <c r="DS122" s="950"/>
      <c r="DT122" s="950"/>
      <c r="DU122" s="950"/>
      <c r="DV122" s="951">
        <v>7.7</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36008</v>
      </c>
      <c r="AB123" s="989"/>
      <c r="AC123" s="989"/>
      <c r="AD123" s="989"/>
      <c r="AE123" s="990"/>
      <c r="AF123" s="991">
        <v>34485</v>
      </c>
      <c r="AG123" s="989"/>
      <c r="AH123" s="989"/>
      <c r="AI123" s="989"/>
      <c r="AJ123" s="990"/>
      <c r="AK123" s="991">
        <v>33554</v>
      </c>
      <c r="AL123" s="989"/>
      <c r="AM123" s="989"/>
      <c r="AN123" s="989"/>
      <c r="AO123" s="990"/>
      <c r="AP123" s="992">
        <v>0.3</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116.6</v>
      </c>
      <c r="BR123" s="1057"/>
      <c r="BS123" s="1057"/>
      <c r="BT123" s="1057"/>
      <c r="BU123" s="1057"/>
      <c r="BV123" s="1057">
        <v>112.2</v>
      </c>
      <c r="BW123" s="1057"/>
      <c r="BX123" s="1057"/>
      <c r="BY123" s="1057"/>
      <c r="BZ123" s="1057"/>
      <c r="CA123" s="1057">
        <v>97</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v>16030</v>
      </c>
      <c r="DH123" s="989"/>
      <c r="DI123" s="989"/>
      <c r="DJ123" s="989"/>
      <c r="DK123" s="990"/>
      <c r="DL123" s="991">
        <v>411110</v>
      </c>
      <c r="DM123" s="989"/>
      <c r="DN123" s="989"/>
      <c r="DO123" s="989"/>
      <c r="DP123" s="990"/>
      <c r="DQ123" s="991">
        <v>410126</v>
      </c>
      <c r="DR123" s="989"/>
      <c r="DS123" s="989"/>
      <c r="DT123" s="989"/>
      <c r="DU123" s="990"/>
      <c r="DV123" s="992">
        <v>3.2</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443</v>
      </c>
      <c r="AB127" s="989"/>
      <c r="AC127" s="989"/>
      <c r="AD127" s="989"/>
      <c r="AE127" s="990"/>
      <c r="AF127" s="991" t="s">
        <v>443</v>
      </c>
      <c r="AG127" s="989"/>
      <c r="AH127" s="989"/>
      <c r="AI127" s="989"/>
      <c r="AJ127" s="990"/>
      <c r="AK127" s="991" t="s">
        <v>443</v>
      </c>
      <c r="AL127" s="989"/>
      <c r="AM127" s="989"/>
      <c r="AN127" s="989"/>
      <c r="AO127" s="990"/>
      <c r="AP127" s="992" t="s">
        <v>443</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12.67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455</v>
      </c>
      <c r="DM127" s="1078"/>
      <c r="DN127" s="1078"/>
      <c r="DO127" s="1078"/>
      <c r="DP127" s="1078"/>
      <c r="DQ127" s="1078" t="s">
        <v>455</v>
      </c>
      <c r="DR127" s="1078"/>
      <c r="DS127" s="1078"/>
      <c r="DT127" s="1078"/>
      <c r="DU127" s="1078"/>
      <c r="DV127" s="1079" t="s">
        <v>455</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365706</v>
      </c>
      <c r="AB128" s="1120"/>
      <c r="AC128" s="1120"/>
      <c r="AD128" s="1120"/>
      <c r="AE128" s="1121"/>
      <c r="AF128" s="1122">
        <v>360998</v>
      </c>
      <c r="AG128" s="1120"/>
      <c r="AH128" s="1120"/>
      <c r="AI128" s="1120"/>
      <c r="AJ128" s="1121"/>
      <c r="AK128" s="1122">
        <v>349070</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110</v>
      </c>
      <c r="BG128" s="1097"/>
      <c r="BH128" s="1097"/>
      <c r="BI128" s="1097"/>
      <c r="BJ128" s="1097"/>
      <c r="BK128" s="1097"/>
      <c r="BL128" s="1098"/>
      <c r="BM128" s="1096">
        <v>17.670000000000002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16465569</v>
      </c>
      <c r="AB129" s="989"/>
      <c r="AC129" s="989"/>
      <c r="AD129" s="989"/>
      <c r="AE129" s="990"/>
      <c r="AF129" s="991">
        <v>16603619</v>
      </c>
      <c r="AG129" s="989"/>
      <c r="AH129" s="989"/>
      <c r="AI129" s="989"/>
      <c r="AJ129" s="990"/>
      <c r="AK129" s="991">
        <v>16597127</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3452936</v>
      </c>
      <c r="AB130" s="989"/>
      <c r="AC130" s="989"/>
      <c r="AD130" s="989"/>
      <c r="AE130" s="990"/>
      <c r="AF130" s="991">
        <v>3685859</v>
      </c>
      <c r="AG130" s="989"/>
      <c r="AH130" s="989"/>
      <c r="AI130" s="989"/>
      <c r="AJ130" s="990"/>
      <c r="AK130" s="991">
        <v>3664680</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13012633</v>
      </c>
      <c r="AB131" s="1028"/>
      <c r="AC131" s="1028"/>
      <c r="AD131" s="1028"/>
      <c r="AE131" s="1029"/>
      <c r="AF131" s="1030">
        <v>12917760</v>
      </c>
      <c r="AG131" s="1028"/>
      <c r="AH131" s="1028"/>
      <c r="AI131" s="1028"/>
      <c r="AJ131" s="1029"/>
      <c r="AK131" s="1030">
        <v>12932447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13.56365772</v>
      </c>
      <c r="AB132" s="1134"/>
      <c r="AC132" s="1134"/>
      <c r="AD132" s="1134"/>
      <c r="AE132" s="1135"/>
      <c r="AF132" s="1136">
        <v>13.32867124</v>
      </c>
      <c r="AG132" s="1134"/>
      <c r="AH132" s="1134"/>
      <c r="AI132" s="1134"/>
      <c r="AJ132" s="1135"/>
      <c r="AK132" s="1136">
        <v>12.26105933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13.9</v>
      </c>
      <c r="AB133" s="1141"/>
      <c r="AC133" s="1141"/>
      <c r="AD133" s="1141"/>
      <c r="AE133" s="1142"/>
      <c r="AF133" s="1140">
        <v>13.5</v>
      </c>
      <c r="AG133" s="1141"/>
      <c r="AH133" s="1141"/>
      <c r="AI133" s="1141"/>
      <c r="AJ133" s="1142"/>
      <c r="AK133" s="1140">
        <v>13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4005196</v>
      </c>
      <c r="L9" s="264">
        <v>88846</v>
      </c>
      <c r="M9" s="265">
        <v>71916</v>
      </c>
      <c r="N9" s="266">
        <v>23.5</v>
      </c>
    </row>
    <row r="10" spans="1:16" x14ac:dyDescent="0.15">
      <c r="A10" s="248"/>
      <c r="B10" s="244"/>
      <c r="C10" s="244"/>
      <c r="D10" s="244"/>
      <c r="E10" s="244"/>
      <c r="F10" s="244"/>
      <c r="G10" s="1149" t="s">
        <v>476</v>
      </c>
      <c r="H10" s="1150"/>
      <c r="I10" s="1150"/>
      <c r="J10" s="1151"/>
      <c r="K10" s="267">
        <v>639373</v>
      </c>
      <c r="L10" s="268">
        <v>14183</v>
      </c>
      <c r="M10" s="269">
        <v>7911</v>
      </c>
      <c r="N10" s="270">
        <v>79.3</v>
      </c>
    </row>
    <row r="11" spans="1:16" ht="13.5" customHeight="1" x14ac:dyDescent="0.15">
      <c r="A11" s="248"/>
      <c r="B11" s="244"/>
      <c r="C11" s="244"/>
      <c r="D11" s="244"/>
      <c r="E11" s="244"/>
      <c r="F11" s="244"/>
      <c r="G11" s="1149" t="s">
        <v>477</v>
      </c>
      <c r="H11" s="1150"/>
      <c r="I11" s="1150"/>
      <c r="J11" s="1151"/>
      <c r="K11" s="267">
        <v>25439</v>
      </c>
      <c r="L11" s="268">
        <v>564</v>
      </c>
      <c r="M11" s="269">
        <v>7787</v>
      </c>
      <c r="N11" s="270">
        <v>-92.8</v>
      </c>
    </row>
    <row r="12" spans="1:16" ht="13.5" customHeight="1" x14ac:dyDescent="0.15">
      <c r="A12" s="248"/>
      <c r="B12" s="244"/>
      <c r="C12" s="244"/>
      <c r="D12" s="244"/>
      <c r="E12" s="244"/>
      <c r="F12" s="244"/>
      <c r="G12" s="1149" t="s">
        <v>478</v>
      </c>
      <c r="H12" s="1150"/>
      <c r="I12" s="1150"/>
      <c r="J12" s="1151"/>
      <c r="K12" s="267" t="s">
        <v>479</v>
      </c>
      <c r="L12" s="268" t="s">
        <v>479</v>
      </c>
      <c r="M12" s="269">
        <v>906</v>
      </c>
      <c r="N12" s="270" t="s">
        <v>479</v>
      </c>
    </row>
    <row r="13" spans="1:16" ht="13.5" customHeight="1" x14ac:dyDescent="0.15">
      <c r="A13" s="248"/>
      <c r="B13" s="244"/>
      <c r="C13" s="244"/>
      <c r="D13" s="244"/>
      <c r="E13" s="244"/>
      <c r="F13" s="244"/>
      <c r="G13" s="1149" t="s">
        <v>480</v>
      </c>
      <c r="H13" s="1150"/>
      <c r="I13" s="1150"/>
      <c r="J13" s="1151"/>
      <c r="K13" s="267" t="s">
        <v>479</v>
      </c>
      <c r="L13" s="268" t="s">
        <v>479</v>
      </c>
      <c r="M13" s="269">
        <v>13</v>
      </c>
      <c r="N13" s="270" t="s">
        <v>479</v>
      </c>
    </row>
    <row r="14" spans="1:16" ht="13.5" customHeight="1" x14ac:dyDescent="0.15">
      <c r="A14" s="248"/>
      <c r="B14" s="244"/>
      <c r="C14" s="244"/>
      <c r="D14" s="244"/>
      <c r="E14" s="244"/>
      <c r="F14" s="244"/>
      <c r="G14" s="1149" t="s">
        <v>481</v>
      </c>
      <c r="H14" s="1150"/>
      <c r="I14" s="1150"/>
      <c r="J14" s="1151"/>
      <c r="K14" s="267">
        <v>89448</v>
      </c>
      <c r="L14" s="268">
        <v>1984</v>
      </c>
      <c r="M14" s="269">
        <v>3077</v>
      </c>
      <c r="N14" s="270">
        <v>-35.5</v>
      </c>
    </row>
    <row r="15" spans="1:16" ht="13.5" customHeight="1" x14ac:dyDescent="0.15">
      <c r="A15" s="248"/>
      <c r="B15" s="244"/>
      <c r="C15" s="244"/>
      <c r="D15" s="244"/>
      <c r="E15" s="244"/>
      <c r="F15" s="244"/>
      <c r="G15" s="1149" t="s">
        <v>482</v>
      </c>
      <c r="H15" s="1150"/>
      <c r="I15" s="1150"/>
      <c r="J15" s="1151"/>
      <c r="K15" s="267">
        <v>80204</v>
      </c>
      <c r="L15" s="268">
        <v>1779</v>
      </c>
      <c r="M15" s="269">
        <v>1653</v>
      </c>
      <c r="N15" s="270">
        <v>7.6</v>
      </c>
    </row>
    <row r="16" spans="1:16" x14ac:dyDescent="0.15">
      <c r="A16" s="248"/>
      <c r="B16" s="244"/>
      <c r="C16" s="244"/>
      <c r="D16" s="244"/>
      <c r="E16" s="244"/>
      <c r="F16" s="244"/>
      <c r="G16" s="1152" t="s">
        <v>483</v>
      </c>
      <c r="H16" s="1153"/>
      <c r="I16" s="1153"/>
      <c r="J16" s="1154"/>
      <c r="K16" s="268">
        <v>-478570</v>
      </c>
      <c r="L16" s="268">
        <v>-10616</v>
      </c>
      <c r="M16" s="269">
        <v>-7483</v>
      </c>
      <c r="N16" s="270">
        <v>41.9</v>
      </c>
    </row>
    <row r="17" spans="1:16" x14ac:dyDescent="0.15">
      <c r="A17" s="248"/>
      <c r="B17" s="244"/>
      <c r="C17" s="244"/>
      <c r="D17" s="244"/>
      <c r="E17" s="244"/>
      <c r="F17" s="244"/>
      <c r="G17" s="1152" t="s">
        <v>166</v>
      </c>
      <c r="H17" s="1153"/>
      <c r="I17" s="1153"/>
      <c r="J17" s="1154"/>
      <c r="K17" s="268">
        <v>4361090</v>
      </c>
      <c r="L17" s="268">
        <v>96741</v>
      </c>
      <c r="M17" s="269">
        <v>85779</v>
      </c>
      <c r="N17" s="270">
        <v>12.8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10.71</v>
      </c>
      <c r="L21" s="281">
        <v>8.2100000000000009</v>
      </c>
      <c r="M21" s="282">
        <v>2.5</v>
      </c>
      <c r="N21" s="249"/>
      <c r="O21" s="283"/>
      <c r="P21" s="279"/>
    </row>
    <row r="22" spans="1:16" s="284" customFormat="1" x14ac:dyDescent="0.15">
      <c r="A22" s="279"/>
      <c r="B22" s="249"/>
      <c r="C22" s="249"/>
      <c r="D22" s="249"/>
      <c r="E22" s="249"/>
      <c r="F22" s="249"/>
      <c r="G22" s="1144" t="s">
        <v>489</v>
      </c>
      <c r="H22" s="1145"/>
      <c r="I22" s="1145"/>
      <c r="J22" s="1146"/>
      <c r="K22" s="285">
        <v>93.1</v>
      </c>
      <c r="L22" s="286">
        <v>97</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4269435</v>
      </c>
      <c r="L32" s="294">
        <v>94708</v>
      </c>
      <c r="M32" s="295">
        <v>51963</v>
      </c>
      <c r="N32" s="296">
        <v>82.3</v>
      </c>
    </row>
    <row r="33" spans="1:16" ht="13.5" customHeight="1" x14ac:dyDescent="0.15">
      <c r="A33" s="248"/>
      <c r="B33" s="244"/>
      <c r="C33" s="244"/>
      <c r="D33" s="244"/>
      <c r="E33" s="244"/>
      <c r="F33" s="244"/>
      <c r="G33" s="1160" t="s">
        <v>494</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495</v>
      </c>
      <c r="H34" s="1161"/>
      <c r="I34" s="1161"/>
      <c r="J34" s="1162"/>
      <c r="K34" s="294" t="s">
        <v>479</v>
      </c>
      <c r="L34" s="294" t="s">
        <v>479</v>
      </c>
      <c r="M34" s="295">
        <v>71</v>
      </c>
      <c r="N34" s="296" t="s">
        <v>479</v>
      </c>
    </row>
    <row r="35" spans="1:16" ht="27" customHeight="1" x14ac:dyDescent="0.15">
      <c r="A35" s="248"/>
      <c r="B35" s="244"/>
      <c r="C35" s="244"/>
      <c r="D35" s="244"/>
      <c r="E35" s="244"/>
      <c r="F35" s="244"/>
      <c r="G35" s="1160" t="s">
        <v>496</v>
      </c>
      <c r="H35" s="1161"/>
      <c r="I35" s="1161"/>
      <c r="J35" s="1162"/>
      <c r="K35" s="294">
        <v>1286377</v>
      </c>
      <c r="L35" s="294">
        <v>28535</v>
      </c>
      <c r="M35" s="295">
        <v>20847</v>
      </c>
      <c r="N35" s="296">
        <v>36.9</v>
      </c>
    </row>
    <row r="36" spans="1:16" ht="27" customHeight="1" x14ac:dyDescent="0.15">
      <c r="A36" s="248"/>
      <c r="B36" s="244"/>
      <c r="C36" s="244"/>
      <c r="D36" s="244"/>
      <c r="E36" s="244"/>
      <c r="F36" s="244"/>
      <c r="G36" s="1160" t="s">
        <v>497</v>
      </c>
      <c r="H36" s="1161"/>
      <c r="I36" s="1161"/>
      <c r="J36" s="1162"/>
      <c r="K36" s="294">
        <v>10039</v>
      </c>
      <c r="L36" s="294">
        <v>223</v>
      </c>
      <c r="M36" s="295">
        <v>3529</v>
      </c>
      <c r="N36" s="296">
        <v>-93.7</v>
      </c>
    </row>
    <row r="37" spans="1:16" ht="13.5" customHeight="1" x14ac:dyDescent="0.15">
      <c r="A37" s="248"/>
      <c r="B37" s="244"/>
      <c r="C37" s="244"/>
      <c r="D37" s="244"/>
      <c r="E37" s="244"/>
      <c r="F37" s="244"/>
      <c r="G37" s="1160" t="s">
        <v>498</v>
      </c>
      <c r="H37" s="1161"/>
      <c r="I37" s="1161"/>
      <c r="J37" s="1162"/>
      <c r="K37" s="294">
        <v>33554</v>
      </c>
      <c r="L37" s="294">
        <v>744</v>
      </c>
      <c r="M37" s="295">
        <v>828</v>
      </c>
      <c r="N37" s="296">
        <v>-10.1</v>
      </c>
    </row>
    <row r="38" spans="1:16" ht="27" customHeight="1" x14ac:dyDescent="0.15">
      <c r="A38" s="248"/>
      <c r="B38" s="244"/>
      <c r="C38" s="244"/>
      <c r="D38" s="244"/>
      <c r="E38" s="244"/>
      <c r="F38" s="244"/>
      <c r="G38" s="1163" t="s">
        <v>499</v>
      </c>
      <c r="H38" s="1164"/>
      <c r="I38" s="1164"/>
      <c r="J38" s="1165"/>
      <c r="K38" s="297" t="s">
        <v>479</v>
      </c>
      <c r="L38" s="297" t="s">
        <v>479</v>
      </c>
      <c r="M38" s="298">
        <v>6</v>
      </c>
      <c r="N38" s="299" t="s">
        <v>479</v>
      </c>
      <c r="O38" s="293"/>
    </row>
    <row r="39" spans="1:16" x14ac:dyDescent="0.15">
      <c r="A39" s="248"/>
      <c r="B39" s="244"/>
      <c r="C39" s="244"/>
      <c r="D39" s="244"/>
      <c r="E39" s="244"/>
      <c r="F39" s="244"/>
      <c r="G39" s="1163" t="s">
        <v>500</v>
      </c>
      <c r="H39" s="1164"/>
      <c r="I39" s="1164"/>
      <c r="J39" s="1165"/>
      <c r="K39" s="300">
        <v>-349070</v>
      </c>
      <c r="L39" s="300">
        <v>-7743</v>
      </c>
      <c r="M39" s="301">
        <v>-4386</v>
      </c>
      <c r="N39" s="302">
        <v>76.5</v>
      </c>
      <c r="O39" s="293"/>
    </row>
    <row r="40" spans="1:16" ht="27" customHeight="1" x14ac:dyDescent="0.15">
      <c r="A40" s="248"/>
      <c r="B40" s="244"/>
      <c r="C40" s="244"/>
      <c r="D40" s="244"/>
      <c r="E40" s="244"/>
      <c r="F40" s="244"/>
      <c r="G40" s="1160" t="s">
        <v>501</v>
      </c>
      <c r="H40" s="1161"/>
      <c r="I40" s="1161"/>
      <c r="J40" s="1162"/>
      <c r="K40" s="300">
        <v>-3664680</v>
      </c>
      <c r="L40" s="300">
        <v>-81293</v>
      </c>
      <c r="M40" s="301">
        <v>-50220</v>
      </c>
      <c r="N40" s="302">
        <v>61.9</v>
      </c>
      <c r="O40" s="293"/>
    </row>
    <row r="41" spans="1:16" x14ac:dyDescent="0.15">
      <c r="A41" s="248"/>
      <c r="B41" s="244"/>
      <c r="C41" s="244"/>
      <c r="D41" s="244"/>
      <c r="E41" s="244"/>
      <c r="F41" s="244"/>
      <c r="G41" s="1166" t="s">
        <v>277</v>
      </c>
      <c r="H41" s="1167"/>
      <c r="I41" s="1167"/>
      <c r="J41" s="1168"/>
      <c r="K41" s="294">
        <v>1585655</v>
      </c>
      <c r="L41" s="300">
        <v>35174</v>
      </c>
      <c r="M41" s="301">
        <v>22638</v>
      </c>
      <c r="N41" s="302">
        <v>55.4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4186464</v>
      </c>
      <c r="J51" s="320">
        <v>88676</v>
      </c>
      <c r="K51" s="321">
        <v>-41.7</v>
      </c>
      <c r="L51" s="322">
        <v>67201</v>
      </c>
      <c r="M51" s="323">
        <v>-22.2</v>
      </c>
      <c r="N51" s="324">
        <v>-19.5</v>
      </c>
    </row>
    <row r="52" spans="1:14" x14ac:dyDescent="0.15">
      <c r="A52" s="248"/>
      <c r="B52" s="244"/>
      <c r="C52" s="244"/>
      <c r="D52" s="244"/>
      <c r="E52" s="244"/>
      <c r="F52" s="244"/>
      <c r="G52" s="325"/>
      <c r="H52" s="326" t="s">
        <v>512</v>
      </c>
      <c r="I52" s="327">
        <v>2603367</v>
      </c>
      <c r="J52" s="328">
        <v>55143</v>
      </c>
      <c r="K52" s="329">
        <v>-27.2</v>
      </c>
      <c r="L52" s="330">
        <v>35210</v>
      </c>
      <c r="M52" s="331">
        <v>-14.6</v>
      </c>
      <c r="N52" s="332">
        <v>-12.6</v>
      </c>
    </row>
    <row r="53" spans="1:14" x14ac:dyDescent="0.15">
      <c r="A53" s="248"/>
      <c r="B53" s="244"/>
      <c r="C53" s="244"/>
      <c r="D53" s="244"/>
      <c r="E53" s="244"/>
      <c r="F53" s="244"/>
      <c r="G53" s="310" t="s">
        <v>513</v>
      </c>
      <c r="H53" s="311"/>
      <c r="I53" s="319">
        <v>7408335</v>
      </c>
      <c r="J53" s="320">
        <v>158321</v>
      </c>
      <c r="K53" s="321">
        <v>78.5</v>
      </c>
      <c r="L53" s="322">
        <v>75709</v>
      </c>
      <c r="M53" s="323">
        <v>12.7</v>
      </c>
      <c r="N53" s="324">
        <v>65.8</v>
      </c>
    </row>
    <row r="54" spans="1:14" x14ac:dyDescent="0.15">
      <c r="A54" s="248"/>
      <c r="B54" s="244"/>
      <c r="C54" s="244"/>
      <c r="D54" s="244"/>
      <c r="E54" s="244"/>
      <c r="F54" s="244"/>
      <c r="G54" s="325"/>
      <c r="H54" s="326" t="s">
        <v>512</v>
      </c>
      <c r="I54" s="327">
        <v>3209873</v>
      </c>
      <c r="J54" s="328">
        <v>68597</v>
      </c>
      <c r="K54" s="329">
        <v>24.4</v>
      </c>
      <c r="L54" s="330">
        <v>35212</v>
      </c>
      <c r="M54" s="331">
        <v>0</v>
      </c>
      <c r="N54" s="332">
        <v>24.4</v>
      </c>
    </row>
    <row r="55" spans="1:14" x14ac:dyDescent="0.15">
      <c r="A55" s="248"/>
      <c r="B55" s="244"/>
      <c r="C55" s="244"/>
      <c r="D55" s="244"/>
      <c r="E55" s="244"/>
      <c r="F55" s="244"/>
      <c r="G55" s="310" t="s">
        <v>514</v>
      </c>
      <c r="H55" s="311"/>
      <c r="I55" s="319">
        <v>8824284</v>
      </c>
      <c r="J55" s="320">
        <v>189668</v>
      </c>
      <c r="K55" s="321">
        <v>19.8</v>
      </c>
      <c r="L55" s="322">
        <v>90961</v>
      </c>
      <c r="M55" s="323">
        <v>20.100000000000001</v>
      </c>
      <c r="N55" s="324">
        <v>-0.3</v>
      </c>
    </row>
    <row r="56" spans="1:14" x14ac:dyDescent="0.15">
      <c r="A56" s="248"/>
      <c r="B56" s="244"/>
      <c r="C56" s="244"/>
      <c r="D56" s="244"/>
      <c r="E56" s="244"/>
      <c r="F56" s="244"/>
      <c r="G56" s="325"/>
      <c r="H56" s="326" t="s">
        <v>512</v>
      </c>
      <c r="I56" s="327">
        <v>3096587</v>
      </c>
      <c r="J56" s="328">
        <v>66557</v>
      </c>
      <c r="K56" s="329">
        <v>-3</v>
      </c>
      <c r="L56" s="330">
        <v>37720</v>
      </c>
      <c r="M56" s="331">
        <v>7.1</v>
      </c>
      <c r="N56" s="332">
        <v>-10.1</v>
      </c>
    </row>
    <row r="57" spans="1:14" x14ac:dyDescent="0.15">
      <c r="A57" s="248"/>
      <c r="B57" s="244"/>
      <c r="C57" s="244"/>
      <c r="D57" s="244"/>
      <c r="E57" s="244"/>
      <c r="F57" s="244"/>
      <c r="G57" s="310" t="s">
        <v>515</v>
      </c>
      <c r="H57" s="311"/>
      <c r="I57" s="319">
        <v>8114457</v>
      </c>
      <c r="J57" s="320">
        <v>177005</v>
      </c>
      <c r="K57" s="321">
        <v>-6.7</v>
      </c>
      <c r="L57" s="322">
        <v>106614</v>
      </c>
      <c r="M57" s="323">
        <v>17.2</v>
      </c>
      <c r="N57" s="324">
        <v>-23.9</v>
      </c>
    </row>
    <row r="58" spans="1:14" x14ac:dyDescent="0.15">
      <c r="A58" s="248"/>
      <c r="B58" s="244"/>
      <c r="C58" s="244"/>
      <c r="D58" s="244"/>
      <c r="E58" s="244"/>
      <c r="F58" s="244"/>
      <c r="G58" s="325"/>
      <c r="H58" s="326" t="s">
        <v>512</v>
      </c>
      <c r="I58" s="327">
        <v>5726874</v>
      </c>
      <c r="J58" s="328">
        <v>124924</v>
      </c>
      <c r="K58" s="329">
        <v>87.7</v>
      </c>
      <c r="L58" s="330">
        <v>45545</v>
      </c>
      <c r="M58" s="331">
        <v>20.7</v>
      </c>
      <c r="N58" s="332">
        <v>67</v>
      </c>
    </row>
    <row r="59" spans="1:14" x14ac:dyDescent="0.15">
      <c r="A59" s="248"/>
      <c r="B59" s="244"/>
      <c r="C59" s="244"/>
      <c r="D59" s="244"/>
      <c r="E59" s="244"/>
      <c r="F59" s="244"/>
      <c r="G59" s="310" t="s">
        <v>516</v>
      </c>
      <c r="H59" s="311"/>
      <c r="I59" s="319">
        <v>4126259</v>
      </c>
      <c r="J59" s="320">
        <v>91532</v>
      </c>
      <c r="K59" s="321">
        <v>-48.3</v>
      </c>
      <c r="L59" s="322">
        <v>81768</v>
      </c>
      <c r="M59" s="323">
        <v>-23.3</v>
      </c>
      <c r="N59" s="324">
        <v>-25</v>
      </c>
    </row>
    <row r="60" spans="1:14" x14ac:dyDescent="0.15">
      <c r="A60" s="248"/>
      <c r="B60" s="244"/>
      <c r="C60" s="244"/>
      <c r="D60" s="244"/>
      <c r="E60" s="244"/>
      <c r="F60" s="244"/>
      <c r="G60" s="325"/>
      <c r="H60" s="326" t="s">
        <v>512</v>
      </c>
      <c r="I60" s="333">
        <v>3038735</v>
      </c>
      <c r="J60" s="328">
        <v>67408</v>
      </c>
      <c r="K60" s="329">
        <v>-46</v>
      </c>
      <c r="L60" s="330">
        <v>37917</v>
      </c>
      <c r="M60" s="331">
        <v>-16.7</v>
      </c>
      <c r="N60" s="332">
        <v>-29.3</v>
      </c>
    </row>
    <row r="61" spans="1:14" x14ac:dyDescent="0.15">
      <c r="A61" s="248"/>
      <c r="B61" s="244"/>
      <c r="C61" s="244"/>
      <c r="D61" s="244"/>
      <c r="E61" s="244"/>
      <c r="F61" s="244"/>
      <c r="G61" s="310" t="s">
        <v>517</v>
      </c>
      <c r="H61" s="334"/>
      <c r="I61" s="335">
        <v>6531960</v>
      </c>
      <c r="J61" s="336">
        <v>141040</v>
      </c>
      <c r="K61" s="337">
        <v>0.3</v>
      </c>
      <c r="L61" s="338">
        <v>84451</v>
      </c>
      <c r="M61" s="339">
        <v>0.9</v>
      </c>
      <c r="N61" s="324">
        <v>-0.6</v>
      </c>
    </row>
    <row r="62" spans="1:14" x14ac:dyDescent="0.15">
      <c r="A62" s="248"/>
      <c r="B62" s="244"/>
      <c r="C62" s="244"/>
      <c r="D62" s="244"/>
      <c r="E62" s="244"/>
      <c r="F62" s="244"/>
      <c r="G62" s="325"/>
      <c r="H62" s="326" t="s">
        <v>512</v>
      </c>
      <c r="I62" s="327">
        <v>3535087</v>
      </c>
      <c r="J62" s="328">
        <v>76526</v>
      </c>
      <c r="K62" s="329">
        <v>7.2</v>
      </c>
      <c r="L62" s="330">
        <v>38321</v>
      </c>
      <c r="M62" s="331">
        <v>-0.7</v>
      </c>
      <c r="N62" s="332">
        <v>7.9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9.42</v>
      </c>
      <c r="G47" s="12">
        <v>8.24</v>
      </c>
      <c r="H47" s="12">
        <v>8.0399999999999991</v>
      </c>
      <c r="I47" s="12">
        <v>9.18</v>
      </c>
      <c r="J47" s="13">
        <v>11.59</v>
      </c>
    </row>
    <row r="48" spans="2:10" ht="57.75" customHeight="1" x14ac:dyDescent="0.15">
      <c r="B48" s="14"/>
      <c r="C48" s="1171" t="s">
        <v>4</v>
      </c>
      <c r="D48" s="1171"/>
      <c r="E48" s="1172"/>
      <c r="F48" s="15">
        <v>7.83</v>
      </c>
      <c r="G48" s="16">
        <v>8.9499999999999993</v>
      </c>
      <c r="H48" s="16">
        <v>9.5299999999999994</v>
      </c>
      <c r="I48" s="16">
        <v>8.6199999999999992</v>
      </c>
      <c r="J48" s="17">
        <v>10.68</v>
      </c>
    </row>
    <row r="49" spans="2:10" ht="57.75" customHeight="1" thickBot="1" x14ac:dyDescent="0.2">
      <c r="B49" s="18"/>
      <c r="C49" s="1173" t="s">
        <v>5</v>
      </c>
      <c r="D49" s="1173"/>
      <c r="E49" s="1174"/>
      <c r="F49" s="19">
        <v>1.95</v>
      </c>
      <c r="G49" s="20" t="s">
        <v>524</v>
      </c>
      <c r="H49" s="20">
        <v>0.59</v>
      </c>
      <c r="I49" s="20">
        <v>0.38</v>
      </c>
      <c r="J49" s="21">
        <v>4.46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2017-03-27T10:33:23Z</cp:lastPrinted>
  <dcterms:created xsi:type="dcterms:W3CDTF">2017-02-15T18:14:05Z</dcterms:created>
  <dcterms:modified xsi:type="dcterms:W3CDTF">2017-03-28T02:31:13Z</dcterms:modified>
</cp:coreProperties>
</file>