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1031\Desktop\"/>
    </mc:Choice>
  </mc:AlternateContent>
  <bookViews>
    <workbookView xWindow="0" yWindow="0" windowWidth="28800" windowHeight="123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5" r:id="rId14"/>
    <sheet name="施設類型別ストック情報分析表①" sheetId="23" r:id="rId15"/>
    <sheet name="施設類型別ストック情報分析表②" sheetId="24"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W43" i="9" s="1"/>
  <c r="BE43" i="9"/>
  <c r="AM43" i="9"/>
  <c r="U43" i="9"/>
  <c r="E43" i="9"/>
  <c r="C43" i="9"/>
  <c r="DG42" i="9"/>
  <c r="CQ42" i="9"/>
  <c r="CO42" i="9" s="1"/>
  <c r="BY42" i="9"/>
  <c r="BE42" i="9"/>
  <c r="AM42" i="9"/>
  <c r="U42" i="9"/>
  <c r="E42" i="9"/>
  <c r="C42" i="9" s="1"/>
  <c r="DG41" i="9"/>
  <c r="CQ41" i="9"/>
  <c r="CO41" i="9" s="1"/>
  <c r="BY41" i="9"/>
  <c r="BE41" i="9"/>
  <c r="AM41" i="9"/>
  <c r="U41" i="9"/>
  <c r="E41" i="9"/>
  <c r="C41" i="9" s="1"/>
  <c r="DG40" i="9"/>
  <c r="CQ40" i="9"/>
  <c r="CO40" i="9"/>
  <c r="BY40" i="9"/>
  <c r="BE40" i="9"/>
  <c r="AM40" i="9"/>
  <c r="U40" i="9"/>
  <c r="E40" i="9"/>
  <c r="C40" i="9"/>
  <c r="DG39" i="9"/>
  <c r="CQ39" i="9"/>
  <c r="CO39" i="9" s="1"/>
  <c r="BY39" i="9"/>
  <c r="BE39" i="9"/>
  <c r="AM39" i="9"/>
  <c r="U39" i="9"/>
  <c r="E39" i="9"/>
  <c r="C39" i="9"/>
  <c r="DG38" i="9"/>
  <c r="CQ38" i="9"/>
  <c r="CO38" i="9" s="1"/>
  <c r="BY38" i="9"/>
  <c r="BE38" i="9"/>
  <c r="AM38" i="9"/>
  <c r="U38" i="9"/>
  <c r="E38" i="9"/>
  <c r="C38" i="9" s="1"/>
  <c r="DG37" i="9"/>
  <c r="CQ37" i="9"/>
  <c r="BY37" i="9"/>
  <c r="BE37" i="9"/>
  <c r="AM37" i="9"/>
  <c r="W37" i="9"/>
  <c r="E37" i="9"/>
  <c r="DG36" i="9"/>
  <c r="CQ36" i="9"/>
  <c r="BY36" i="9"/>
  <c r="BG36" i="9"/>
  <c r="AM36" i="9"/>
  <c r="W36" i="9"/>
  <c r="E36" i="9"/>
  <c r="DG35" i="9"/>
  <c r="CQ35" i="9"/>
  <c r="BY35" i="9"/>
  <c r="BG35" i="9"/>
  <c r="AO35" i="9"/>
  <c r="W35" i="9"/>
  <c r="E35" i="9"/>
  <c r="DG34" i="9"/>
  <c r="CQ34" i="9"/>
  <c r="BY34" i="9"/>
  <c r="BG34" i="9"/>
  <c r="AO34" i="9"/>
  <c r="W34" i="9"/>
  <c r="E34" i="9"/>
  <c r="C34" i="9"/>
  <c r="C35" i="9" s="1"/>
  <c r="C36" i="9" l="1"/>
  <c r="C37" i="9" l="1"/>
  <c r="U34" i="9"/>
  <c r="U35" i="9" s="1"/>
  <c r="U36" i="9" s="1"/>
  <c r="U37" i="9" s="1"/>
  <c r="AM34" i="9" l="1"/>
  <c r="AM35" i="9" s="1"/>
  <c r="BE34" i="9"/>
  <c r="BE35" i="9" s="1"/>
  <c r="BE36" i="9" s="1"/>
  <c r="BW34" i="9" l="1"/>
  <c r="BW35" i="9" l="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<sst xmlns="http://schemas.openxmlformats.org/spreadsheetml/2006/main" count="1088" uniqueCount="567">
  <si>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</si>
  <si>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</si>
  <si>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</si>
  <si>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</si>
  <si>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</si>
  <si>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</si>
  <si>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</si>
  <si>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</si>
  <si>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</si>
  <si>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</si>
  <si>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</si>
  <si>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</si>
  <si>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</si>
  <si>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</si>
  <si>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</si>
  <si>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</si>
  <si>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</si>
  <si>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</si>
  <si>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</si>
  <si>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</si>
  <si>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</si>
  <si>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</si>
  <si>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</si>
  <si>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</si>
  <si>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</si>
  <si>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</si>
  <si>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</si>
  <si>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</si>
  <si>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</si>
  <si>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</si>
  <si>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</si>
  <si>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</si>
  <si>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</si>
  <si>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</si>
  <si>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</si>
  <si>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</si>
  <si>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</si>
  <si>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</si>
  <si>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</si>
  <si>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</si>
  <si>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</si>
  <si>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</si>
  <si>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</si>
  <si>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</si>
  <si>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</si>
  <si>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</si>
  <si>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</si>
  <si>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</si>
  <si>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</si>
  <si>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</si>
  <si>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</si>
  <si>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</si>
  <si>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</si>
  <si>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</si>
  <si>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</si>
  <si>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</si>
  <si>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</si>
  <si>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</si>
  <si>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</si>
  <si>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</si>
  <si>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</si>
  <si>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</si>
  <si>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</si>
  <si>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</si>
  <si>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</si>
  <si>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</si>
  <si>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</si>
  <si>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</si>
  <si>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</si>
  <si>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</si>
  <si>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</si>
  <si>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</si>
  <si>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</si>
  <si>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</si>
  <si>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</si>
  <si>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</si>
  <si>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</si>
  <si>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</si>
  <si>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</si>
  <si>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</si>
  <si>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</si>
  <si>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</si>
  <si>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</si>
  <si>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</si>
  <si>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</si>
  <si>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</si>
  <si>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</si>
  <si>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</si>
  <si>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</si>
  <si>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</si>
  <si>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</si>
  <si>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</si>
  <si>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</si>
  <si>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</si>
  <si>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</si>
  <si>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</si>
  <si>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</si>
  <si>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</si>
  <si>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</si>
  <si>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</si>
  <si>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</si>
  <si>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</si>
  <si>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</si>
  <si>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</si>
  <si>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</si>
  <si>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</si>
  <si>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</si>
  <si>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</si>
  <si>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</si>
  <si>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</si>
  <si>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</si>
  <si>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</si>
  <si>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</si>
  <si>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</si>
  <si>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</si>
  <si>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</si>
  <si>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</si>
  <si>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</si>
  <si>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</si>
  <si>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</si>
  <si>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</si>
  <si>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</si>
  <si>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</si>
  <si>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</si>
  <si>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</si>
  <si>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</si>
  <si>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</si>
  <si>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</si>
  <si>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</si>
  <si>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</si>
  <si>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</si>
  <si>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</si>
  <si>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</si>
  <si>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</si>
  <si>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</si>
  <si>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</si>
  <si>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</si>
  <si>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</si>
  <si>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</si>
  <si>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</si>
  <si>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</si>
  <si>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</si>
  <si>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</si>
  <si>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</si>
  <si>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</si>
  <si>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</si>
  <si>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</si>
  <si>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</si>
  <si>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</si>
  <si>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</si>
  <si>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</si>
  <si>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</si>
  <si>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</si>
  <si>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</si>
  <si>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</si>
  <si>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</si>
  <si>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</si>
  <si>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</si>
  <si>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</si>
  <si>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</si>
  <si>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</si>
  <si>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</si>
  <si>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</si>
  <si>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</si>
  <si>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</si>
  <si>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</si>
  <si>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</si>
  <si>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</si>
  <si>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</si>
  <si>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</si>
  <si>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</si>
  <si>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</si>
  <si>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</si>
  <si>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</si>
  <si>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</si>
  <si>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</si>
  <si>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</si>
  <si>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</si>
  <si>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</si>
  <si>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</si>
  <si>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</si>
  <si>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</si>
  <si>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</si>
  <si>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</si>
  <si>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</si>
  <si>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</si>
  <si>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</si>
  <si>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</si>
  <si>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</si>
  <si>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</si>
  <si>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</si>
  <si>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</si>
  <si>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</si>
  <si>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</si>
  <si>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新潟県糸魚川市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</si>
  <si>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</si>
  <si>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</si>
  <si>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</si>
  <si>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</si>
  <si>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</si>
  <si>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</si>
  <si>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</si>
  <si>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</si>
  <si>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</si>
  <si>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</si>
  <si>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</si>
  <si>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</si>
  <si>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</si>
  <si>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</si>
  <si>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</si>
  <si>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</si>
  <si>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</si>
  <si>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</si>
  <si>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</si>
  <si>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</si>
  <si>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</si>
  <si>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</si>
  <si>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</si>
  <si>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</si>
  <si>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</si>
  <si>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</si>
  <si>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</si>
  <si>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</si>
  <si>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</si>
  <si>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</si>
  <si>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</si>
  <si>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</si>
  <si>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</si>
  <si>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</si>
  <si>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</si>
  <si>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</si>
  <si>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</si>
  <si>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</si>
  <si>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</si>
  <si>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</si>
  <si>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</si>
  <si>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</si>
  <si>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</si>
  <si>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</si>
  <si>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</si>
  <si>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</si>
  <si>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</si>
  <si>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</si>
  <si>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</si>
  <si>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</si>
  <si>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</si>
  <si>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</si>
  <si>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</si>
  <si>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</si>
  <si>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</si>
  <si>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</si>
  <si>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</si>
  <si>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</si>
  <si>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</si>
  <si>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</si>
  <si>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</si>
  <si>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</si>
  <si>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</si>
  <si>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</si>
  <si>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</si>
  <si>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</si>
  <si>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</si>
  <si>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</si>
  <si>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</si>
  <si>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</si>
  <si>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</si>
  <si>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</si>
  <si>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</si>
  <si>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</si>
  <si>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</si>
  <si>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</si>
  <si>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</si>
  <si>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</si>
  <si>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</si>
  <si>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</si>
  <si>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</si>
  <si>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</si>
  <si>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</si>
  <si>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</si>
  <si>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</si>
  <si>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</si>
  <si>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</si>
  <si>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</si>
  <si>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</si>
  <si>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</si>
  <si>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</si>
  <si>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</si>
  <si>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</si>
  <si>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</si>
  <si>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</si>
  <si>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</si>
  <si>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</si>
  <si>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</si>
  <si>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</si>
  <si>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</si>
  <si>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</si>
  <si>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</si>
  <si>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</si>
  <si>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</si>
  <si>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</si>
  <si>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</si>
  <si>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</si>
  <si>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</si>
  <si>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</si>
  <si>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</si>
  <si>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</si>
  <si>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</si>
  <si>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</si>
  <si>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</si>
  <si>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</si>
  <si>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</si>
  <si>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</si>
  <si>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</si>
  <si>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</si>
  <si>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</si>
  <si>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</si>
  <si>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</si>
  <si>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</si>
  <si>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</si>
  <si>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</si>
  <si>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</si>
  <si>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</si>
  <si>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</si>
  <si>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</si>
  <si>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</si>
  <si>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</si>
  <si>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</si>
  <si>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</si>
  <si>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</si>
  <si>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</si>
  <si>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</si>
  <si>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</si>
  <si>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</si>
  <si>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</si>
  <si>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</si>
  <si>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</si>
  <si>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</si>
  <si>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</si>
  <si>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</si>
  <si>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</si>
  <si>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</si>
  <si>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</si>
  <si>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</si>
  <si>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新潟県糸魚川市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</si>
  <si>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</si>
  <si>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</si>
  <si>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</si>
  <si>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</si>
  <si>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</si>
  <si>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</si>
  <si>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</si>
  <si>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</si>
  <si>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</si>
  <si>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</si>
  <si>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</si>
  <si>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</si>
  <si>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</si>
  <si>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</si>
  <si>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</si>
  <si>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</si>
  <si>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</si>
  <si>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</si>
  <si>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</si>
  <si>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</si>
  <si>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柵口温泉事業特別会計</t>
    <phoneticPr fontId="5"/>
  </si>
  <si>
    <t>有線テレビ事業特別会計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</si>
  <si>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</si>
  <si>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</si>
  <si>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</si>
  <si>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</si>
  <si>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</si>
  <si>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</si>
  <si>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</si>
  <si>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</si>
  <si>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</si>
  <si>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</si>
  <si>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</si>
  <si>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</si>
  <si>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</si>
  <si>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</si>
  <si>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</si>
  <si>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</si>
  <si>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</si>
  <si>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後期高齢者医療特別会計</t>
    <phoneticPr fontId="5"/>
  </si>
  <si>
    <t>水道事業会計</t>
    <phoneticPr fontId="5"/>
  </si>
  <si>
    <t>法適用企業</t>
    <phoneticPr fontId="5"/>
  </si>
  <si>
    <t>ガス事業会計</t>
    <phoneticPr fontId="5"/>
  </si>
  <si>
    <t>簡易水道事業特別会計</t>
    <phoneticPr fontId="5"/>
  </si>
  <si>
    <t>法非適用企業</t>
    <phoneticPr fontId="5"/>
  </si>
  <si>
    <t>公共下水道事業特別会計</t>
    <phoneticPr fontId="5"/>
  </si>
  <si>
    <t>集落排水・浄化槽事業特別会計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</si>
  <si>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</si>
  <si>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</si>
  <si>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</si>
  <si>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</si>
  <si>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</si>
  <si>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</si>
  <si>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</si>
  <si>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</si>
  <si>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</si>
  <si>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</si>
  <si>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</si>
  <si>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</si>
  <si>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</si>
  <si>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</si>
  <si>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</si>
  <si>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</si>
  <si>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</si>
  <si>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</si>
  <si>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</si>
  <si>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</si>
  <si>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</si>
  <si>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</si>
  <si>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</si>
  <si>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</si>
  <si>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</si>
  <si>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</si>
  <si>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</si>
  <si>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</si>
  <si>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</si>
  <si>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</si>
  <si>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</si>
  <si>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</si>
  <si>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</si>
  <si>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</si>
  <si>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</si>
  <si>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</si>
  <si>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</si>
  <si>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</si>
  <si>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</si>
  <si>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</si>
  <si>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</si>
  <si>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</si>
  <si>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</si>
  <si>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</si>
  <si>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</si>
  <si>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</si>
  <si>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</si>
  <si>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</si>
  <si>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</si>
  <si>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</si>
  <si>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</si>
  <si>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</si>
  <si>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</si>
  <si>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</si>
  <si>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</si>
  <si>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</si>
  <si>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</si>
  <si>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</si>
  <si>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</si>
  <si>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</si>
  <si>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</si>
  <si>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</si>
  <si>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</si>
  <si>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</si>
  <si>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</si>
  <si>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</si>
  <si>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</si>
  <si>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</si>
  <si>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</si>
  <si>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</si>
  <si>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</si>
  <si>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</si>
  <si>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</si>
  <si>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</si>
  <si>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</si>
  <si>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</si>
  <si>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</si>
  <si>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</si>
  <si>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</si>
  <si>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</si>
  <si>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</si>
  <si>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</si>
  <si>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</si>
  <si>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</si>
  <si>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</si>
  <si>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</si>
  <si>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</si>
  <si>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</si>
  <si>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</si>
  <si>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</si>
  <si>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</si>
  <si>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</si>
  <si>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</si>
  <si>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</si>
  <si>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</si>
  <si>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</si>
  <si>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</si>
  <si>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</si>
  <si>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</si>
  <si>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</si>
  <si>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</si>
  <si>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</si>
  <si>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</si>
  <si>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</si>
  <si>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</si>
  <si>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</si>
  <si>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</si>
  <si>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</si>
  <si>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</si>
  <si>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</si>
  <si>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</si>
  <si>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</si>
  <si>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</si>
  <si>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</si>
  <si>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</si>
  <si>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</si>
  <si>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</si>
  <si>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</si>
  <si>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</si>
  <si>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</si>
  <si>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</si>
  <si>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</si>
  <si>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</si>
  <si>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</si>
  <si>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</si>
  <si>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</si>
  <si>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</si>
  <si>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</si>
  <si>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</si>
  <si>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</si>
  <si>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</si>
  <si>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</si>
  <si>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</si>
  <si>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</si>
  <si>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</si>
  <si>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</si>
  <si>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 2.38</t>
  </si>
  <si>
    <t>一般会計</t>
  </si>
  <si>
    <t>ガス事業会計</t>
  </si>
  <si>
    <t>水道事業会計</t>
  </si>
  <si>
    <t>介護保険事業特別会計</t>
  </si>
  <si>
    <t>国民健康保険事業特別会計</t>
  </si>
  <si>
    <t>後期高齢者医療特別会計</t>
  </si>
  <si>
    <t>有線テレビ事業特別会計</t>
  </si>
  <si>
    <t>簡易水道事業特別会計</t>
  </si>
  <si>
    <t>その他会計（赤字）</t>
  </si>
  <si>
    <t>その他会計（黒字）</t>
  </si>
  <si>
    <t>-</t>
    <phoneticPr fontId="2"/>
  </si>
  <si>
    <t>-</t>
    <phoneticPr fontId="2"/>
  </si>
  <si>
    <t>-</t>
    <phoneticPr fontId="2"/>
  </si>
  <si>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</si>
  <si>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</si>
  <si>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</si>
  <si>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</si>
  <si>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</si>
  <si>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</si>
  <si>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</si>
  <si>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</si>
  <si>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</si>
  <si>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</si>
  <si>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</si>
  <si>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</si>
  <si>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</si>
  <si>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</si>
  <si>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</si>
  <si>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</si>
  <si>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</si>
  <si>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</si>
  <si>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</si>
  <si>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</si>
  <si>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</si>
  <si>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</si>
  <si>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</si>
  <si>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</si>
  <si>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</si>
  <si>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実質公債費比率および将来負担比率のいずれも類似団体と比較して高い。これは、新市建設計画事業、北陸新幹線関連事業、公共施設の耐震化等により平成26年度まで地方債現在高の上昇が続き、併せて公債費も増加したためである。
　比率が良化しているのは、交付税算入率の高い合併特例債や臨時財政対策債の割合が高まり、算入公債費が増加したことと、下水道事業を主とした公営企業債等繰入見込額が減少傾向にあることによる。
　今後は合併算定替終了に伴う標準財政規模の縮小や次期ごみ処理施設の更新、駅北大火復興の大規模事業のため、比率の悪化が見込まれることから、地方債新規発行の抑制とともに、充当可能基金の増加に取り組み、将来負担の軽減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</si>
</sst>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17BC-43B7-A2AB-9F681BEE27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158321</c:v>
                </c:pt>
                <c:pt idx="1">
                  <c:v>189668</c:v>
                </c:pt>
                <c:pt idx="2">
                  <c:v>177005</c:v>
                </c:pt>
                <c:pt idx="3">
                  <c:v>91532</c:v>
                </c:pt>
                <c:pt idx="4">
                  <c:v>66982</c:v>
                </c:pt>
              </c:numCache>
            </c:numRef>
          </c:val>
          <c:smooth val="0"/>
          <c:extLst>
            <c:ext xmlns:c16="http://schemas.microsoft.com/office/drawing/2014/chart" uri="{C3380CC4-5D6E-409C-BE32-E72D297353CC}">
              <c16:uniqueId val="{00000001-17BC-43B7-A2AB-9F681BEE270D}"/>
            </c:ext>
          </c:extLst>
        </c:ser>
        <c:dLbls>
          <c:showLegendKey val="0"/>
          <c:showVal val="0"/>
          <c:showCatName val="0"/>
          <c:showSerName val="0"/>
          <c:showPercent val="0"/>
          <c:showBubbleSize val="0"/>
        </c:dLbls>
        <c:marker val="1"/>
        <c:smooth val="0"/>
        <c:axId val="163382016"/>
        <c:axId val="163383552"/>
      </c:lineChart>
      <c:catAx>
        <c:axId val="16338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83552"/>
        <c:crosses val="autoZero"/>
        <c:auto val="1"/>
        <c:lblAlgn val="ctr"/>
        <c:lblOffset val="100"/>
        <c:tickLblSkip val="1"/>
        <c:tickMarkSkip val="1"/>
        <c:noMultiLvlLbl val="0"/>
      </c:catAx>
      <c:valAx>
        <c:axId val="1633835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8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8.9499999999999993</c:v>
                </c:pt>
                <c:pt idx="1">
                  <c:v>9.5299999999999994</c:v>
                </c:pt>
                <c:pt idx="2">
                  <c:v>8.6199999999999992</c:v>
                </c:pt>
                <c:pt idx="3">
                  <c:v>10.68</c:v>
                </c:pt>
                <c:pt idx="4">
                  <c:v>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8.24</c:v>
                </c:pt>
                <c:pt idx="1">
                  <c:v>8.0399999999999991</c:v>
                </c:pt>
                <c:pt idx="2">
                  <c:v>9.18</c:v>
                </c:pt>
                <c:pt idx="3">
                  <c:v>11.59</c:v>
                </c:pt>
                <c:pt idx="4">
                  <c:v>11.1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3811712"/>
        <c:axId val="16381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-0.14000000000000001</c:v>
                </c:pt>
                <c:pt idx="1">
                  <c:v>0.59</c:v>
                </c:pt>
                <c:pt idx="2">
                  <c:v>0.38</c:v>
                </c:pt>
                <c:pt idx="3">
                  <c:v>4.46</c:v>
                </c:pt>
                <c:pt idx="4">
                  <c:v>-2.38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3811712"/>
        <c:axId val="163813632"/>
      </c:lineChart>
      <c:catAx>
        <c:axId val="1638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813632"/>
        <c:crosses val="autoZero"/>
        <c:auto val="1"/>
        <c:lblAlgn val="ctr"/>
        <c:lblOffset val="100"/>
        <c:tickLblSkip val="1"/>
        <c:tickMarkSkip val="1"/>
        <c:noMultiLvlLbl val="0"/>
      </c:catAx>
      <c:valAx>
        <c:axId val="1638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有線テレビ事業特別会計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0.14000000000000001</c:v>
                </c:pt>
                <c:pt idx="4">
                  <c:v>#N/A</c:v>
                </c:pt>
                <c:pt idx="5">
                  <c:v>0.13</c:v>
                </c:pt>
                <c:pt idx="6">
                  <c:v>#N/A</c:v>
                </c:pt>
                <c:pt idx="7">
                  <c:v>0.08</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0.15</c:v>
                </c:pt>
                <c:pt idx="4">
                  <c:v>#N/A</c:v>
                </c:pt>
                <c:pt idx="5">
                  <c:v>0.41</c:v>
                </c:pt>
                <c:pt idx="6">
                  <c:v>#N/A</c:v>
                </c:pt>
                <c:pt idx="7">
                  <c:v>0.78</c:v>
                </c:pt>
                <c:pt idx="8">
                  <c:v>#N/A</c:v>
                </c:pt>
                <c:pt idx="9">
                  <c:v>1.86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1.3</c:v>
                </c:pt>
                <c:pt idx="4">
                  <c:v>#N/A</c:v>
                </c:pt>
                <c:pt idx="5">
                  <c:v>1.94</c:v>
                </c:pt>
                <c:pt idx="6">
                  <c:v>#N/A</c:v>
                </c:pt>
                <c:pt idx="7">
                  <c:v>1.58</c:v>
                </c:pt>
                <c:pt idx="8">
                  <c:v>#N/A</c:v>
                </c:pt>
                <c:pt idx="9">
                  <c:v>2.5299999999999998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4.0599999999999996</c:v>
                </c:pt>
                <c:pt idx="2">
                  <c:v>#N/A</c:v>
                </c:pt>
                <c:pt idx="3">
                  <c:v>3.38</c:v>
                </c:pt>
                <c:pt idx="4">
                  <c:v>#N/A</c:v>
                </c:pt>
                <c:pt idx="5">
                  <c:v>3.82</c:v>
                </c:pt>
                <c:pt idx="6">
                  <c:v>#N/A</c:v>
                </c:pt>
                <c:pt idx="7">
                  <c:v>3.72</c:v>
                </c:pt>
                <c:pt idx="8">
                  <c:v>#N/A</c:v>
                </c:pt>
                <c:pt idx="9">
                  <c:v>3.73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5.28</c:v>
                </c:pt>
                <c:pt idx="2">
                  <c:v>#N/A</c:v>
                </c:pt>
                <c:pt idx="3">
                  <c:v>5.7</c:v>
                </c:pt>
                <c:pt idx="4">
                  <c:v>#N/A</c:v>
                </c:pt>
                <c:pt idx="5">
                  <c:v>6.12</c:v>
                </c:pt>
                <c:pt idx="6">
                  <c:v>#N/A</c:v>
                </c:pt>
                <c:pt idx="7">
                  <c:v>5.88</c:v>
                </c:pt>
                <c:pt idx="8">
                  <c:v>#N/A</c:v>
                </c:pt>
                <c:pt idx="9">
                  <c:v>7.13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8.8000000000000007</c:v>
                </c:pt>
                <c:pt idx="2">
                  <c:v>#N/A</c:v>
                </c:pt>
                <c:pt idx="3">
                  <c:v>9.36</c:v>
                </c:pt>
                <c:pt idx="4">
                  <c:v>#N/A</c:v>
                </c:pt>
                <c:pt idx="5">
                  <c:v>8.48</c:v>
                </c:pt>
                <c:pt idx="6">
                  <c:v>#N/A</c:v>
                </c:pt>
                <c:pt idx="7">
                  <c:v>10.58</c:v>
                </c:pt>
                <c:pt idx="8">
                  <c:v>#N/A</c:v>
                </c:pt>
                <c:pt idx="9">
                  <c:v>8.9600000000000009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8848768"/>
        <c:axId val="188862848"/>
      </c:barChart>
      <c:catAx>
        <c:axId val="1888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62848"/>
        <c:crosses val="autoZero"/>
        <c:auto val="1"/>
        <c:lblAlgn val="ctr"/>
        <c:lblOffset val="100"/>
        <c:tickLblSkip val="1"/>
        <c:tickMarkSkip val="1"/>
        <c:noMultiLvlLbl val="0"/>
      </c:catAx>
      <c:valAx>
        <c:axId val="18886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4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3773</c:v>
                </c:pt>
                <c:pt idx="5">
                  <c:v>3820</c:v>
                </c:pt>
                <c:pt idx="8">
                  <c:v>4046</c:v>
                </c:pt>
                <c:pt idx="11">
                  <c:v>4013</c:v>
                </c:pt>
                <c:pt idx="14">
                  <c:v>3989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36</c:v>
                </c:pt>
                <c:pt idx="6">
                  <c:v>34</c:v>
                </c:pt>
                <c:pt idx="9">
                  <c:v>34</c:v>
                </c:pt>
                <c:pt idx="12">
                  <c:v>18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1419</c:v>
                </c:pt>
                <c:pt idx="3">
                  <c:v>1362</c:v>
                </c:pt>
                <c:pt idx="6">
                  <c:v>1421</c:v>
                </c:pt>
                <c:pt idx="9">
                  <c:v>1286</c:v>
                </c:pt>
                <c:pt idx="12">
                  <c:v>1490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4093</c:v>
                </c:pt>
                <c:pt idx="3">
                  <c:v>4175</c:v>
                </c:pt>
                <c:pt idx="6">
                  <c:v>4303</c:v>
                </c:pt>
                <c:pt idx="9">
                  <c:v>4269</c:v>
                </c:pt>
                <c:pt idx="12">
                  <c:v>4180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8682240"/>
        <c:axId val="18868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1795</c:v>
                </c:pt>
                <c:pt idx="2">
                  <c:v>#N/A</c:v>
                </c:pt>
                <c:pt idx="3">
                  <c:v>#N/A</c:v>
                </c:pt>
                <c:pt idx="4">
                  <c:v>1763</c:v>
                </c:pt>
                <c:pt idx="5">
                  <c:v>#N/A</c:v>
                </c:pt>
                <c:pt idx="6">
                  <c:v>#N/A</c:v>
                </c:pt>
                <c:pt idx="7">
                  <c:v>1722</c:v>
                </c:pt>
                <c:pt idx="8">
                  <c:v>#N/A</c:v>
                </c:pt>
                <c:pt idx="9">
                  <c:v>#N/A</c:v>
                </c:pt>
                <c:pt idx="10">
                  <c:v>1586</c:v>
                </c:pt>
                <c:pt idx="11">
                  <c:v>#N/A</c:v>
                </c:pt>
                <c:pt idx="12">
                  <c:v>#N/A</c:v>
                </c:pt>
                <c:pt idx="13">
                  <c:v>1709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8682240"/>
        <c:axId val="188684160"/>
      </c:lineChart>
      <c:catAx>
        <c:axId val="18868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684160"/>
        <c:crosses val="autoZero"/>
        <c:auto val="1"/>
        <c:lblAlgn val="ctr"/>
        <c:lblOffset val="100"/>
        <c:tickLblSkip val="1"/>
        <c:tickMarkSkip val="1"/>
        <c:noMultiLvlLbl val="0"/>
      </c:catAx>
      <c:valAx>
        <c:axId val="18868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8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35731</c:v>
                </c:pt>
                <c:pt idx="5">
                  <c:v>36682</c:v>
                </c:pt>
                <c:pt idx="8">
                  <c:v>38696</c:v>
                </c:pt>
                <c:pt idx="11">
                  <c:v>38068</c:v>
                </c:pt>
                <c:pt idx="14">
                  <c:v>37192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3032</c:v>
                </c:pt>
                <c:pt idx="5">
                  <c:v>2882</c:v>
                </c:pt>
                <c:pt idx="8">
                  <c:v>2632</c:v>
                </c:pt>
                <c:pt idx="11">
                  <c:v>2515</c:v>
                </c:pt>
                <c:pt idx="14">
                  <c:v>2453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6296</c:v>
                </c:pt>
                <c:pt idx="5">
                  <c:v>6079</c:v>
                </c:pt>
                <c:pt idx="8">
                  <c:v>5536</c:v>
                </c:pt>
                <c:pt idx="11">
                  <c:v>6648</c:v>
                </c:pt>
                <c:pt idx="14">
                  <c:v>7537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4504</c:v>
                </c:pt>
                <c:pt idx="3">
                  <c:v>4403</c:v>
                </c:pt>
                <c:pt idx="6">
                  <c:v>4191</c:v>
                </c:pt>
                <c:pt idx="9">
                  <c:v>4190</c:v>
                </c:pt>
                <c:pt idx="12">
                  <c:v>4236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15630</c:v>
                </c:pt>
                <c:pt idx="3">
                  <c:v>15258</c:v>
                </c:pt>
                <c:pt idx="6">
                  <c:v>14871</c:v>
                </c:pt>
                <c:pt idx="9">
                  <c:v>13932</c:v>
                </c:pt>
                <c:pt idx="12">
                  <c:v>13767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159</c:v>
                </c:pt>
                <c:pt idx="3">
                  <c:v>127</c:v>
                </c:pt>
                <c:pt idx="6">
                  <c:v>96</c:v>
                </c:pt>
                <c:pt idx="9">
                  <c:v>63</c:v>
                </c:pt>
                <c:pt idx="12">
                  <c:v>36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39524</c:v>
                </c:pt>
                <c:pt idx="3">
                  <c:v>41040</c:v>
                </c:pt>
                <c:pt idx="6">
                  <c:v>42202</c:v>
                </c:pt>
                <c:pt idx="9">
                  <c:v>41596</c:v>
                </c:pt>
                <c:pt idx="12">
                  <c:v>40473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6859776"/>
        <c:axId val="17687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14757</c:v>
                </c:pt>
                <c:pt idx="2">
                  <c:v>#N/A</c:v>
                </c:pt>
                <c:pt idx="3">
                  <c:v>#N/A</c:v>
                </c:pt>
                <c:pt idx="4">
                  <c:v>15185</c:v>
                </c:pt>
                <c:pt idx="5">
                  <c:v>#N/A</c:v>
                </c:pt>
                <c:pt idx="6">
                  <c:v>#N/A</c:v>
                </c:pt>
                <c:pt idx="7">
                  <c:v>14495</c:v>
                </c:pt>
                <c:pt idx="8">
                  <c:v>#N/A</c:v>
                </c:pt>
                <c:pt idx="9">
                  <c:v>#N/A</c:v>
                </c:pt>
                <c:pt idx="10">
                  <c:v>12549</c:v>
                </c:pt>
                <c:pt idx="11">
                  <c:v>#N/A</c:v>
                </c:pt>
                <c:pt idx="12">
                  <c:v>#N/A</c:v>
                </c:pt>
                <c:pt idx="13">
                  <c:v>11330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6859776"/>
        <c:axId val="176878336"/>
      </c:lineChart>
      <c:catAx>
        <c:axId val="1768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878336"/>
        <c:crosses val="autoZero"/>
        <c:auto val="1"/>
        <c:lblAlgn val="ctr"/>
        <c:lblOffset val="100"/>
        <c:tickLblSkip val="1"/>
        <c:tickMarkSkip val="1"/>
        <c:noMultiLvlLbl val="0"/>
      </c:catAx>
      <c:valAx>
        <c:axId val="17687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{B941E148-4925-471B-B30E-18AD5D0E4486}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C9A-4F8E-AC79-417FCC6173A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{CEEE4BE3-98FD-464C-87B7-B1BAA7CB5C0C}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C9A-4F8E-AC79-417FCC6173A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{1AFEB43F-4814-4497-8AF4-8A9BC140C631}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C9A-4F8E-AC79-417FCC6173A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{A90DF3C7-DFC1-4355-9133-4385A7C30CF9}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C9A-4F8E-AC79-417FCC6173A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{0ACBDC02-BA37-49BB-9E25-C85D67A8251A}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C9A-4F8E-AC79-417FCC6173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C9A-4F8E-AC79-417FCC6173A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{17E31B44-685B-4613-BBB0-5F844AC34E1E}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C9A-4F8E-AC79-417FCC6173A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{EE7B107D-2AAA-4AEB-BF7E-7FF97D6C6557}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C9A-4F8E-AC79-417FCC6173A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{596B9670-3DE7-4B45-ADB6-EF11A097C6A5}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C9A-4F8E-AC79-417FCC6173A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{19A94993-8D64-4845-80EC-7ECE55BCF34F}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C9A-4F8E-AC79-417FCC6173A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{27389A7E-2DB3-4A42-A5B1-D7A216A8AF6D}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C9A-4F8E-AC79-417FCC6173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C9A-4F8E-AC79-417FCC6173A0}"/>
            </c:ext>
          </c:extLst>
        </c:ser>
        <c:dLbls>
          <c:showLegendKey val="0"/>
          <c:showVal val="0"/>
          <c:showCatName val="0"/>
          <c:showSerName val="0"/>
          <c:showPercent val="0"/>
          <c:showBubbleSize val="0"/>
        </c:dLbls>
        <c:axId val="72938240"/>
        <c:axId val="72940160"/>
      </c:scatterChart>
      <c:valAx>
        <c:axId val="729382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40160"/>
        <c:crosses val="autoZero"/>
        <c:crossBetween val="midCat"/>
      </c:valAx>
      <c:valAx>
        <c:axId val="72940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{83E4ABBF-868B-441D-B284-148D79074722}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90E-48B1-9DE8-5DEFB457B30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{59F57452-FA28-4812-AA11-7EC43B8B01D5}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90E-48B1-9DE8-5DEFB457B30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{2431AA96-4CC8-483A-9AFC-5BC6C5C917F4}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90E-48B1-9DE8-5DEFB457B30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{95953BC6-6B3C-4E44-B696-9F817B69C1D5}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90E-48B1-9DE8-5DEFB457B30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{B1307729-EF1E-4E29-B434-A035BBDACC09}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90E-48B1-9DE8-5DEFB457B3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13.9</c:v>
                </c:pt>
                <c:pt idx="2">
                  <c:v>13.5</c:v>
                </c:pt>
                <c:pt idx="3">
                  <c:v>13</c:v>
                </c:pt>
                <c:pt idx="4">
                  <c:v>12.9</c:v>
                </c:pt>
              </c:numCache>
            </c:numRef>
          </c:xVal>
          <c:yVal>
            <c:numRef>
              <c:f>公会計指標分析・財政指標組合せ分析表!$K$73:$O$73</c:f>
              <c:numCache>
                <c:formatCode>#,##0.0;"▲ "#,##0.0</c:formatCode>
                <c:ptCount val="5"/>
                <c:pt idx="0">
                  <c:v>114.3</c:v>
                </c:pt>
                <c:pt idx="1">
                  <c:v>116.6</c:v>
                </c:pt>
                <c:pt idx="2">
                  <c:v>112.2</c:v>
                </c:pt>
                <c:pt idx="3">
                  <c:v>97</c:v>
                </c:pt>
                <c:pt idx="4">
                  <c:v>88.5</c:v>
                </c:pt>
              </c:numCache>
            </c:numRef>
          </c:yVal>
          <c:smooth val="0"/>
          <c:extLst>
            <c:ext xmlns:c16="http://schemas.microsoft.com/office/drawing/2014/chart" uri="{C3380CC4-5D6E-409C-BE32-E72D297353CC}">
              <c16:uniqueId val="{00000005-490E-48B1-9DE8-5DEFB457B30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{3B14BEE5-BA02-40E2-B0BD-E6D1FCB08532}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90E-48B1-9DE8-5DEFB457B30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{FBBE8706-A4DF-4F3D-BD5D-7C169976AC1D}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90E-48B1-9DE8-5DEFB457B30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{53353427-0896-4086-8D10-42FC59697CDB}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90E-48B1-9DE8-5DEFB457B30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{28F20199-C33E-4DEB-ADE0-11C27083945B}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90E-48B1-9DE8-5DEFB457B30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{5BFE7793-6007-429E-A588-C7107420F475}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90E-48B1-9DE8-5DEFB457B3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490E-48B1-9DE8-5DEFB457B30C}"/>
            </c:ext>
          </c:extLst>
        </c:ser>
        <c:dLbls>
          <c:showLegendKey val="0"/>
          <c:showVal val="0"/>
          <c:showCatName val="0"/>
          <c:showSerName val="0"/>
          <c:showPercent val="0"/>
          <c:showBubbleSize val="0"/>
        </c:dLbls>
        <c:axId val="73171328"/>
        <c:axId val="73173248"/>
      </c:scatterChart>
      <c:valAx>
        <c:axId val="73171328"/>
        <c:scaling>
          <c:orientation val="minMax"/>
          <c:max val="14.79999999999999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3248"/>
        <c:crosses val="autoZero"/>
        <c:crossBetween val="midCat"/>
      </c:valAx>
      <c:valAx>
        <c:axId val="73173248"/>
        <c:scaling>
          <c:orientation val="minMax"/>
          <c:max val="128"/>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1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5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新市建設計画事業、北陸新幹線建設に伴う糸魚川駅周辺整備事業、公共施設の耐震化等により、公債費は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年度をピークに</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した。　</a:t>
          </a:r>
          <a:r>
            <a:rPr kumimoji="1" lang="ja-JP" altLang="ja-JP" sz="1300">
              <a:solidFill>
                <a:schemeClr val="dk1"/>
              </a:solidFill>
              <a:effectLst/>
              <a:latin typeface="+mn-ea"/>
              <a:ea typeface="+mn-ea"/>
              <a:cs typeface="+mn-cs"/>
            </a:rPr>
            <a:t>一方、交付税算入率の高い合併特例債や臨時財政対策債の割合が多いため、算入公債費も増加している</a:t>
          </a:r>
          <a:r>
            <a:rPr kumimoji="1" lang="ja-JP" altLang="en-US" sz="1300">
              <a:solidFill>
                <a:schemeClr val="dk1"/>
              </a:solidFill>
              <a:effectLst/>
              <a:latin typeface="+mn-ea"/>
              <a:ea typeface="+mn-ea"/>
              <a:cs typeface="+mn-cs"/>
            </a:rPr>
            <a:t>ことから比率は改善傾向で推移してきた。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今後は合併算定替終了に伴う標準財政規模の縮小</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次期ごみ処理施設と駅北大火復興の大規模事業のため</a:t>
          </a:r>
          <a:r>
            <a:rPr kumimoji="1" lang="ja-JP" altLang="en-US" sz="1300">
              <a:solidFill>
                <a:schemeClr val="dk1"/>
              </a:solidFill>
              <a:effectLst/>
              <a:latin typeface="+mn-ea"/>
              <a:ea typeface="+mn-ea"/>
              <a:cs typeface="+mn-cs"/>
            </a:rPr>
            <a:t>、元利償還金は増加し、</a:t>
          </a:r>
          <a:r>
            <a:rPr kumimoji="1" lang="ja-JP" altLang="ja-JP" sz="1300">
              <a:solidFill>
                <a:schemeClr val="dk1"/>
              </a:solidFill>
              <a:effectLst/>
              <a:latin typeface="+mn-ea"/>
              <a:ea typeface="+mn-ea"/>
              <a:cs typeface="+mn-cs"/>
            </a:rPr>
            <a:t>比率</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悪化</a:t>
          </a:r>
          <a:r>
            <a:rPr kumimoji="1" lang="ja-JP" altLang="en-US" sz="1300">
              <a:solidFill>
                <a:schemeClr val="dk1"/>
              </a:solidFill>
              <a:effectLst/>
              <a:latin typeface="+mn-ea"/>
              <a:ea typeface="+mn-ea"/>
              <a:cs typeface="+mn-cs"/>
            </a:rPr>
            <a:t>すると</a:t>
          </a:r>
          <a:r>
            <a:rPr kumimoji="1" lang="ja-JP" altLang="ja-JP" sz="1300">
              <a:solidFill>
                <a:schemeClr val="dk1"/>
              </a:solidFill>
              <a:effectLst/>
              <a:latin typeface="+mn-ea"/>
              <a:ea typeface="+mn-ea"/>
              <a:cs typeface="+mn-cs"/>
            </a:rPr>
            <a:t>見込まれる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地方</a:t>
          </a:r>
          <a:r>
            <a:rPr kumimoji="1" lang="ja-JP" altLang="ja-JP" sz="1300">
              <a:solidFill>
                <a:schemeClr val="dk1"/>
              </a:solidFill>
              <a:effectLst/>
              <a:latin typeface="+mn-ea"/>
              <a:ea typeface="+mn-ea"/>
              <a:cs typeface="+mn-cs"/>
            </a:rPr>
            <a:t>債</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新規発行</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抑制</a:t>
          </a:r>
          <a:r>
            <a:rPr kumimoji="1" lang="ja-JP" altLang="en-US" sz="1300">
              <a:solidFill>
                <a:schemeClr val="dk1"/>
              </a:solidFill>
              <a:effectLst/>
              <a:latin typeface="+mn-ea"/>
              <a:ea typeface="+mn-ea"/>
              <a:cs typeface="+mn-cs"/>
            </a:rPr>
            <a:t>するほか、公債費が後年度に過度の負担とならないよう長期的な財政計画をたて、公債費の年度間の平準化及び</a:t>
          </a:r>
          <a:r>
            <a:rPr kumimoji="1" lang="ja-JP" altLang="ja-JP" sz="1300">
              <a:solidFill>
                <a:schemeClr val="dk1"/>
              </a:solidFill>
              <a:effectLst/>
              <a:latin typeface="+mn-ea"/>
              <a:ea typeface="+mn-ea"/>
              <a:cs typeface="+mn-cs"/>
            </a:rPr>
            <a:t>繰上償還を行っていく。</a:t>
          </a:r>
          <a:endParaRPr lang="ja-JP" altLang="ja-JP" sz="1300">
            <a:effectLst/>
            <a:latin typeface="+mn-ea"/>
            <a:ea typeface="+mn-ea"/>
          </a:endParaRPr>
        </a:p>
        <a:p>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新市建設計画事業、北陸新幹線建設に伴う糸魚川駅周辺整備事業、公共施設の耐震化等により地方債現在高の上昇が平成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年度まで続いた。一方で、下水道事業を主とする公営企業債等繰入見込額は、減少傾向にある。</a:t>
          </a:r>
          <a:r>
            <a:rPr kumimoji="1" lang="ja-JP" altLang="en-US" sz="1400">
              <a:solidFill>
                <a:schemeClr val="dk1"/>
              </a:solidFill>
              <a:effectLst/>
              <a:latin typeface="+mn-ea"/>
              <a:ea typeface="+mn-ea"/>
              <a:cs typeface="+mn-cs"/>
            </a:rPr>
            <a:t>　</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今後は合併算定替終了に伴う標準財政規模の縮小や、次期ごみ処理施設と駅北大火復興の大規模事業のため</a:t>
          </a:r>
          <a:r>
            <a:rPr kumimoji="1" lang="ja-JP" altLang="en-US" sz="1400">
              <a:solidFill>
                <a:schemeClr val="dk1"/>
              </a:solidFill>
              <a:effectLst/>
              <a:latin typeface="+mn-ea"/>
              <a:ea typeface="+mn-ea"/>
              <a:cs typeface="+mn-cs"/>
            </a:rPr>
            <a:t>、地方債現在高は増加し、</a:t>
          </a:r>
          <a:r>
            <a:rPr kumimoji="1" lang="ja-JP" altLang="ja-JP" sz="1400">
              <a:solidFill>
                <a:schemeClr val="dk1"/>
              </a:solidFill>
              <a:effectLst/>
              <a:latin typeface="+mn-ea"/>
              <a:ea typeface="+mn-ea"/>
              <a:cs typeface="+mn-cs"/>
            </a:rPr>
            <a:t>比率</a:t>
          </a:r>
          <a:r>
            <a:rPr kumimoji="1" lang="ja-JP" altLang="en-US" sz="1400">
              <a:solidFill>
                <a:schemeClr val="dk1"/>
              </a:solidFill>
              <a:effectLst/>
              <a:latin typeface="+mn-ea"/>
              <a:ea typeface="+mn-ea"/>
              <a:cs typeface="+mn-cs"/>
            </a:rPr>
            <a:t>は</a:t>
          </a:r>
          <a:r>
            <a:rPr kumimoji="1" lang="ja-JP" altLang="ja-JP" sz="1400">
              <a:solidFill>
                <a:schemeClr val="dk1"/>
              </a:solidFill>
              <a:effectLst/>
              <a:latin typeface="+mn-ea"/>
              <a:ea typeface="+mn-ea"/>
              <a:cs typeface="+mn-cs"/>
            </a:rPr>
            <a:t>悪化</a:t>
          </a:r>
          <a:r>
            <a:rPr kumimoji="1" lang="ja-JP" altLang="en-US" sz="1400">
              <a:solidFill>
                <a:schemeClr val="dk1"/>
              </a:solidFill>
              <a:effectLst/>
              <a:latin typeface="+mn-ea"/>
              <a:ea typeface="+mn-ea"/>
              <a:cs typeface="+mn-cs"/>
            </a:rPr>
            <a:t>すると</a:t>
          </a:r>
          <a:r>
            <a:rPr kumimoji="1" lang="ja-JP" altLang="ja-JP" sz="1400">
              <a:solidFill>
                <a:schemeClr val="dk1"/>
              </a:solidFill>
              <a:effectLst/>
              <a:latin typeface="+mn-ea"/>
              <a:ea typeface="+mn-ea"/>
              <a:cs typeface="+mn-cs"/>
            </a:rPr>
            <a:t>見込まれる</a:t>
          </a:r>
          <a:r>
            <a:rPr kumimoji="1" lang="ja-JP" altLang="en-US"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地方債新規発行の抑制とともに、充当可能基金の増加に取り組み、将来負担の軽減を図る。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広い面積を有し、その大部分が急峻な山林原野であり、地すべり、豪雪等の自然災害の影響を受けやすく、多額の行政需要がある一方、市税収入の割合が低いため、類似団体の中で下位で推移している。　　 </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月の北陸新幹線の供用開始により、前年を上回る固定資産税収入があったため、指数は</a:t>
          </a:r>
          <a:r>
            <a:rPr kumimoji="1" lang="en-US" altLang="ja-JP" sz="1300">
              <a:latin typeface="ＭＳ Ｐゴシック"/>
            </a:rPr>
            <a:t>0.01</a:t>
          </a:r>
          <a:r>
            <a:rPr kumimoji="1" lang="ja-JP" altLang="en-US" sz="1300">
              <a:latin typeface="ＭＳ Ｐゴシック"/>
            </a:rPr>
            <a:t>ポイント改善したものの、今後は人口減少と高齢化により市税収入は減少する見込みである。</a:t>
          </a:r>
          <a:endParaRPr kumimoji="1" lang="en-US" altLang="ja-JP" sz="1300">
            <a:latin typeface="ＭＳ Ｐゴシック"/>
          </a:endParaRPr>
        </a:p>
        <a:p>
          <a:r>
            <a:rPr kumimoji="1" lang="ja-JP" altLang="en-US" sz="1300">
              <a:latin typeface="ＭＳ Ｐゴシック"/>
            </a:rPr>
            <a:t>　行政改革、定員的適正化計画及び公共施設等総合管理指針の推進による歳出削減に努めるとともに、各種施策により市税の増収を図る。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は比率の分母項目である</a:t>
          </a:r>
          <a:r>
            <a:rPr kumimoji="1" lang="ja-JP" altLang="ja-JP" sz="1300">
              <a:solidFill>
                <a:schemeClr val="dk1"/>
              </a:solidFill>
              <a:effectLst/>
              <a:latin typeface="+mn-lt"/>
              <a:ea typeface="+mn-ea"/>
              <a:cs typeface="+mn-cs"/>
            </a:rPr>
            <a:t>普通交付税及び臨時財政対策債が</a:t>
          </a:r>
          <a:r>
            <a:rPr kumimoji="1" lang="ja-JP" altLang="en-US" sz="1300">
              <a:latin typeface="ＭＳ Ｐゴシック"/>
            </a:rPr>
            <a:t>大きく減少したため、比率が悪化した。今後も普通交付税の減少に加え、分子項目である物件費・維持補修費の増が見込まれるため、比率の悪化が予想される。</a:t>
          </a:r>
          <a:endParaRPr kumimoji="1" lang="en-US" altLang="ja-JP" sz="1300">
            <a:latin typeface="ＭＳ Ｐゴシック"/>
          </a:endParaRPr>
        </a:p>
        <a:p>
          <a:r>
            <a:rPr kumimoji="1" lang="ja-JP" altLang="en-US" sz="1300">
              <a:latin typeface="ＭＳ Ｐゴシック"/>
            </a:rPr>
            <a:t>　職員数の適正化や事務事業の見直し等の行財政改革の取り組みを通じて経常経費の削減に努める。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165100</xdr:rowOff>
    </xdr:to>
    <xdr:cxnSp macro="">
      <xdr:nvCxnSpPr>
        <xdr:cNvPr id="129" name="直線コネクタ 128"/>
        <xdr:cNvCxnSpPr/>
      </xdr:nvCxnSpPr>
      <xdr:spPr>
        <a:xfrm>
          <a:off x="4114800" y="1059713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138684</xdr:rowOff>
    </xdr:to>
    <xdr:cxnSp macro="">
      <xdr:nvCxnSpPr>
        <xdr:cNvPr id="132" name="直線コネクタ 131"/>
        <xdr:cNvCxnSpPr/>
      </xdr:nvCxnSpPr>
      <xdr:spPr>
        <a:xfrm>
          <a:off x="3225800" y="105343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61</xdr:row>
      <xdr:rowOff>75946</xdr:rowOff>
    </xdr:to>
    <xdr:cxnSp macro="">
      <xdr:nvCxnSpPr>
        <xdr:cNvPr id="135" name="直線コネクタ 134"/>
        <xdr:cNvCxnSpPr/>
      </xdr:nvCxnSpPr>
      <xdr:spPr>
        <a:xfrm>
          <a:off x="2336800" y="104427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56642</xdr:rowOff>
    </xdr:to>
    <xdr:cxnSp macro="">
      <xdr:nvCxnSpPr>
        <xdr:cNvPr id="138" name="直線コネクタ 137"/>
        <xdr:cNvCxnSpPr/>
      </xdr:nvCxnSpPr>
      <xdr:spPr>
        <a:xfrm flipV="1">
          <a:off x="1447800" y="104427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49"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0" name="円/楕円 149"/>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2811</xdr:rowOff>
    </xdr:from>
    <xdr:ext cx="736600" cy="259045"/>
    <xdr:sp macro="" textlink="">
      <xdr:nvSpPr>
        <xdr:cNvPr id="151" name="テキスト ボックス 150"/>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25146</xdr:rowOff>
    </xdr:from>
    <xdr:to>
      <xdr:col>4</xdr:col>
      <xdr:colOff>533400</xdr:colOff>
      <xdr:row>61</xdr:row>
      <xdr:rowOff>126746</xdr:rowOff>
    </xdr:to>
    <xdr:sp macro="" textlink="">
      <xdr:nvSpPr>
        <xdr:cNvPr id="152" name="円/楕円 151"/>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136923</xdr:rowOff>
    </xdr:from>
    <xdr:ext cx="762000" cy="259045"/>
    <xdr:sp macro="" textlink="">
      <xdr:nvSpPr>
        <xdr:cNvPr id="153" name="テキスト ボックス 152"/>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4" name="円/楕円 153"/>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5" name="テキスト ボックス 154"/>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類似団体内平均値を恒常的に大きく上回るのは、類似団体の多くが一部事務組合で行っている消防及びごみ処理を直営で行っているためである。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今後は、</a:t>
          </a:r>
          <a:r>
            <a:rPr kumimoji="1" lang="ja-JP" altLang="ja-JP" sz="1400">
              <a:solidFill>
                <a:schemeClr val="dk1"/>
              </a:solidFill>
              <a:effectLst/>
              <a:latin typeface="+mn-lt"/>
              <a:ea typeface="+mn-ea"/>
              <a:cs typeface="+mn-cs"/>
            </a:rPr>
            <a:t>地方自治法の改正により、</a:t>
          </a:r>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32</a:t>
          </a:r>
          <a:r>
            <a:rPr kumimoji="1" lang="ja-JP" altLang="en-US" sz="1400">
              <a:solidFill>
                <a:schemeClr val="dk1"/>
              </a:solidFill>
              <a:effectLst/>
              <a:latin typeface="+mn-ea"/>
              <a:ea typeface="+mn-ea"/>
              <a:cs typeface="+mn-cs"/>
            </a:rPr>
            <a:t>年度以降</a:t>
          </a:r>
          <a:r>
            <a:rPr kumimoji="1" lang="ja-JP" altLang="en-US" sz="1400">
              <a:solidFill>
                <a:schemeClr val="dk1"/>
              </a:solidFill>
              <a:effectLst/>
              <a:latin typeface="+mn-lt"/>
              <a:ea typeface="+mn-ea"/>
              <a:cs typeface="+mn-cs"/>
            </a:rPr>
            <a:t>に非常勤職員</a:t>
          </a:r>
          <a:r>
            <a:rPr kumimoji="1" lang="ja-JP" altLang="en-US" sz="1300">
              <a:solidFill>
                <a:schemeClr val="dk1"/>
              </a:solidFill>
              <a:effectLst/>
              <a:latin typeface="+mn-ea"/>
              <a:ea typeface="+mn-ea"/>
              <a:cs typeface="+mn-cs"/>
            </a:rPr>
            <a:t>の手当等の経費が増加すると予想される。</a:t>
          </a:r>
          <a:r>
            <a:rPr kumimoji="1" lang="ja-JP" altLang="ja-JP" sz="1300">
              <a:solidFill>
                <a:schemeClr val="dk1"/>
              </a:solidFill>
              <a:effectLst/>
              <a:latin typeface="+mn-ea"/>
              <a:ea typeface="+mn-ea"/>
              <a:cs typeface="+mn-cs"/>
            </a:rPr>
            <a:t>定員適正化計画の着実な実行をはじめ、事務・事業の見直しによる経常経費の抑制により、支出の削減を図っていく。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117982</xdr:rowOff>
    </xdr:from>
    <xdr:to>
      <xdr:col>7</xdr:col>
      <xdr:colOff>152400</xdr:colOff>
      <xdr:row>83</xdr:row>
      <xdr:rowOff>10793</xdr:rowOff>
    </xdr:to>
    <xdr:cxnSp macro="">
      <xdr:nvCxnSpPr>
        <xdr:cNvPr id="192" name="直線コネクタ 191"/>
        <xdr:cNvCxnSpPr/>
      </xdr:nvCxnSpPr>
      <xdr:spPr>
        <a:xfrm>
          <a:off x="4114800" y="14176882"/>
          <a:ext cx="838200" cy="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103267</xdr:rowOff>
    </xdr:from>
    <xdr:to>
      <xdr:col>6</xdr:col>
      <xdr:colOff>0</xdr:colOff>
      <xdr:row>82</xdr:row>
      <xdr:rowOff>117982</xdr:rowOff>
    </xdr:to>
    <xdr:cxnSp macro="">
      <xdr:nvCxnSpPr>
        <xdr:cNvPr id="195" name="直線コネクタ 194"/>
        <xdr:cNvCxnSpPr/>
      </xdr:nvCxnSpPr>
      <xdr:spPr>
        <a:xfrm>
          <a:off x="3225800" y="14162167"/>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70988</xdr:rowOff>
    </xdr:from>
    <xdr:to>
      <xdr:col>4</xdr:col>
      <xdr:colOff>482600</xdr:colOff>
      <xdr:row>82</xdr:row>
      <xdr:rowOff>103267</xdr:rowOff>
    </xdr:to>
    <xdr:cxnSp macro="">
      <xdr:nvCxnSpPr>
        <xdr:cNvPr id="198" name="直線コネクタ 197"/>
        <xdr:cNvCxnSpPr/>
      </xdr:nvCxnSpPr>
      <xdr:spPr>
        <a:xfrm>
          <a:off x="2336800" y="14129888"/>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70988</xdr:rowOff>
    </xdr:from>
    <xdr:to>
      <xdr:col>3</xdr:col>
      <xdr:colOff>279400</xdr:colOff>
      <xdr:row>82</xdr:row>
      <xdr:rowOff>77713</xdr:rowOff>
    </xdr:to>
    <xdr:cxnSp macro="">
      <xdr:nvCxnSpPr>
        <xdr:cNvPr id="201" name="直線コネクタ 200"/>
        <xdr:cNvCxnSpPr/>
      </xdr:nvCxnSpPr>
      <xdr:spPr>
        <a:xfrm flipV="1">
          <a:off x="1447800" y="1412988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131443</xdr:rowOff>
    </xdr:from>
    <xdr:to>
      <xdr:col>7</xdr:col>
      <xdr:colOff>203200</xdr:colOff>
      <xdr:row>83</xdr:row>
      <xdr:rowOff>61593</xdr:rowOff>
    </xdr:to>
    <xdr:sp macro="" textlink="">
      <xdr:nvSpPr>
        <xdr:cNvPr id="211" name="円/楕円 210"/>
        <xdr:cNvSpPr/>
      </xdr:nvSpPr>
      <xdr:spPr>
        <a:xfrm>
          <a:off x="4902200" y="14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103520</xdr:rowOff>
    </xdr:from>
    <xdr:ext cx="762000" cy="259045"/>
    <xdr:sp macro="" textlink="">
      <xdr:nvSpPr>
        <xdr:cNvPr id="212" name="人件費・物件費等の状況該当値テキスト"/>
        <xdr:cNvSpPr txBox="1"/>
      </xdr:nvSpPr>
      <xdr:spPr>
        <a:xfrm>
          <a:off x="5041900" y="14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67182</xdr:rowOff>
    </xdr:from>
    <xdr:to>
      <xdr:col>6</xdr:col>
      <xdr:colOff>50800</xdr:colOff>
      <xdr:row>82</xdr:row>
      <xdr:rowOff>168782</xdr:rowOff>
    </xdr:to>
    <xdr:sp macro="" textlink="">
      <xdr:nvSpPr>
        <xdr:cNvPr id="213" name="円/楕円 212"/>
        <xdr:cNvSpPr/>
      </xdr:nvSpPr>
      <xdr:spPr>
        <a:xfrm>
          <a:off x="4064000" y="141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153559</xdr:rowOff>
    </xdr:from>
    <xdr:ext cx="736600" cy="259045"/>
    <xdr:sp macro="" textlink="">
      <xdr:nvSpPr>
        <xdr:cNvPr id="214" name="テキスト ボックス 213"/>
        <xdr:cNvSpPr txBox="1"/>
      </xdr:nvSpPr>
      <xdr:spPr>
        <a:xfrm>
          <a:off x="3733800" y="1421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52467</xdr:rowOff>
    </xdr:from>
    <xdr:to>
      <xdr:col>4</xdr:col>
      <xdr:colOff>533400</xdr:colOff>
      <xdr:row>82</xdr:row>
      <xdr:rowOff>154067</xdr:rowOff>
    </xdr:to>
    <xdr:sp macro="" textlink="">
      <xdr:nvSpPr>
        <xdr:cNvPr id="215" name="円/楕円 214"/>
        <xdr:cNvSpPr/>
      </xdr:nvSpPr>
      <xdr:spPr>
        <a:xfrm>
          <a:off x="3175000" y="14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138844</xdr:rowOff>
    </xdr:from>
    <xdr:ext cx="762000" cy="259045"/>
    <xdr:sp macro="" textlink="">
      <xdr:nvSpPr>
        <xdr:cNvPr id="216" name="テキスト ボックス 215"/>
        <xdr:cNvSpPr txBox="1"/>
      </xdr:nvSpPr>
      <xdr:spPr>
        <a:xfrm>
          <a:off x="2844800" y="141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20188</xdr:rowOff>
    </xdr:from>
    <xdr:to>
      <xdr:col>3</xdr:col>
      <xdr:colOff>330200</xdr:colOff>
      <xdr:row>82</xdr:row>
      <xdr:rowOff>121788</xdr:rowOff>
    </xdr:to>
    <xdr:sp macro="" textlink="">
      <xdr:nvSpPr>
        <xdr:cNvPr id="217" name="円/楕円 216"/>
        <xdr:cNvSpPr/>
      </xdr:nvSpPr>
      <xdr:spPr>
        <a:xfrm>
          <a:off x="2286000" y="140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106565</xdr:rowOff>
    </xdr:from>
    <xdr:ext cx="762000" cy="259045"/>
    <xdr:sp macro="" textlink="">
      <xdr:nvSpPr>
        <xdr:cNvPr id="218" name="テキスト ボックス 217"/>
        <xdr:cNvSpPr txBox="1"/>
      </xdr:nvSpPr>
      <xdr:spPr>
        <a:xfrm>
          <a:off x="1955800" y="141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26913</xdr:rowOff>
    </xdr:from>
    <xdr:to>
      <xdr:col>2</xdr:col>
      <xdr:colOff>127000</xdr:colOff>
      <xdr:row>82</xdr:row>
      <xdr:rowOff>128513</xdr:rowOff>
    </xdr:to>
    <xdr:sp macro="" textlink="">
      <xdr:nvSpPr>
        <xdr:cNvPr id="219" name="円/楕円 218"/>
        <xdr:cNvSpPr/>
      </xdr:nvSpPr>
      <xdr:spPr>
        <a:xfrm>
          <a:off x="1397000" y="140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113290</xdr:rowOff>
    </xdr:from>
    <xdr:ext cx="762000" cy="259045"/>
    <xdr:sp macro="" textlink="">
      <xdr:nvSpPr>
        <xdr:cNvPr id="220" name="テキスト ボックス 219"/>
        <xdr:cNvSpPr txBox="1"/>
      </xdr:nvSpPr>
      <xdr:spPr>
        <a:xfrm>
          <a:off x="1066800" y="1417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類似団体との比較でも低い水準となっていて、適正な給与となっている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指数</a:t>
          </a:r>
          <a:r>
            <a:rPr kumimoji="1" lang="ja-JP" altLang="en-US" sz="1300">
              <a:solidFill>
                <a:schemeClr val="dk1"/>
              </a:solidFill>
              <a:effectLst/>
              <a:latin typeface="+mn-ea"/>
              <a:ea typeface="+mn-ea"/>
              <a:cs typeface="+mn-cs"/>
            </a:rPr>
            <a:t>が高かった</a:t>
          </a:r>
          <a:r>
            <a:rPr kumimoji="1" lang="ja-JP" altLang="ja-JP" sz="1300">
              <a:solidFill>
                <a:schemeClr val="dk1"/>
              </a:solidFill>
              <a:effectLst/>
              <a:latin typeface="+mn-ea"/>
              <a:ea typeface="+mn-ea"/>
              <a:cs typeface="+mn-cs"/>
            </a:rPr>
            <a:t>のは、国家公務員給与が臨時的に引き下げられたためで、引き下げ前の給与と比較した指数は、</a:t>
          </a:r>
          <a:r>
            <a:rPr kumimoji="1" lang="en-US" altLang="ja-JP" sz="1300">
              <a:solidFill>
                <a:schemeClr val="dk1"/>
              </a:solidFill>
              <a:effectLst/>
              <a:latin typeface="+mn-ea"/>
              <a:ea typeface="+mn-ea"/>
              <a:cs typeface="+mn-cs"/>
            </a:rPr>
            <a:t>92.4</a:t>
          </a:r>
          <a:r>
            <a:rPr kumimoji="1" lang="ja-JP" altLang="ja-JP" sz="1300">
              <a:solidFill>
                <a:schemeClr val="dk1"/>
              </a:solidFill>
              <a:effectLst/>
              <a:latin typeface="+mn-ea"/>
              <a:ea typeface="+mn-ea"/>
              <a:cs typeface="+mn-cs"/>
            </a:rPr>
            <a:t>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74991</xdr:rowOff>
    </xdr:to>
    <xdr:cxnSp macro="">
      <xdr:nvCxnSpPr>
        <xdr:cNvPr id="256" name="直線コネクタ 255"/>
        <xdr:cNvCxnSpPr/>
      </xdr:nvCxnSpPr>
      <xdr:spPr>
        <a:xfrm>
          <a:off x="16179800" y="140994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82</xdr:row>
      <xdr:rowOff>40518</xdr:rowOff>
    </xdr:to>
    <xdr:cxnSp macro="">
      <xdr:nvCxnSpPr>
        <xdr:cNvPr id="259" name="直線コネクタ 258"/>
        <xdr:cNvCxnSpPr/>
      </xdr:nvCxnSpPr>
      <xdr:spPr>
        <a:xfrm>
          <a:off x="15290800" y="140534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81</xdr:row>
      <xdr:rowOff>166007</xdr:rowOff>
    </xdr:to>
    <xdr:cxnSp macro="">
      <xdr:nvCxnSpPr>
        <xdr:cNvPr id="262" name="直線コネクタ 261"/>
        <xdr:cNvCxnSpPr/>
      </xdr:nvCxnSpPr>
      <xdr:spPr>
        <a:xfrm>
          <a:off x="14401800" y="139960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86</xdr:row>
      <xdr:rowOff>147562</xdr:rowOff>
    </xdr:to>
    <xdr:cxnSp macro="">
      <xdr:nvCxnSpPr>
        <xdr:cNvPr id="265" name="直線コネクタ 264"/>
        <xdr:cNvCxnSpPr/>
      </xdr:nvCxnSpPr>
      <xdr:spPr>
        <a:xfrm flipV="1">
          <a:off x="13512800" y="1399600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5" name="円/楕円 274"/>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6"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7" name="円/楕円 276"/>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8" name="テキスト ボックス 277"/>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115207</xdr:rowOff>
    </xdr:from>
    <xdr:to>
      <xdr:col>22</xdr:col>
      <xdr:colOff>254000</xdr:colOff>
      <xdr:row>82</xdr:row>
      <xdr:rowOff>45357</xdr:rowOff>
    </xdr:to>
    <xdr:sp macro="" textlink="">
      <xdr:nvSpPr>
        <xdr:cNvPr id="279" name="円/楕円 278"/>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55534</xdr:rowOff>
    </xdr:from>
    <xdr:ext cx="762000" cy="259045"/>
    <xdr:sp macro="" textlink="">
      <xdr:nvSpPr>
        <xdr:cNvPr id="280" name="テキスト ボックス 279"/>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57755</xdr:rowOff>
    </xdr:from>
    <xdr:to>
      <xdr:col>21</xdr:col>
      <xdr:colOff>50800</xdr:colOff>
      <xdr:row>81</xdr:row>
      <xdr:rowOff>159355</xdr:rowOff>
    </xdr:to>
    <xdr:sp macro="" textlink="">
      <xdr:nvSpPr>
        <xdr:cNvPr id="281" name="円/楕円 280"/>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82" name="テキスト ボックス 281"/>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3" name="円/楕円 282"/>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4" name="テキスト ボックス 283"/>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職員数が類似団体平均を上回っているのは、類似団体の多くが一部事務組合で行っている消防及びごみ処理を直営で行っているためである。消防・ごみ処理を除く職員数は、人口千人当たり</a:t>
          </a:r>
          <a:r>
            <a:rPr kumimoji="1" lang="en-US" altLang="ja-JP" sz="1300">
              <a:solidFill>
                <a:schemeClr val="dk1"/>
              </a:solidFill>
              <a:effectLst/>
              <a:latin typeface="+mn-ea"/>
              <a:ea typeface="+mn-ea"/>
              <a:cs typeface="+mn-cs"/>
            </a:rPr>
            <a:t>8.65</a:t>
          </a:r>
          <a:r>
            <a:rPr kumimoji="1" lang="ja-JP" altLang="ja-JP" sz="1300">
              <a:solidFill>
                <a:schemeClr val="dk1"/>
              </a:solidFill>
              <a:effectLst/>
              <a:latin typeface="+mn-ea"/>
              <a:ea typeface="+mn-ea"/>
              <a:cs typeface="+mn-cs"/>
            </a:rPr>
            <a:t>人である。人口減が見込まれるなか、人口当たりの職員数が上昇しないよう、定員適正化計画の着実な実行と職員の意識改革による事務・事業の見直しを行っていく。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116931</xdr:rowOff>
    </xdr:from>
    <xdr:to>
      <xdr:col>24</xdr:col>
      <xdr:colOff>558800</xdr:colOff>
      <xdr:row>64</xdr:row>
      <xdr:rowOff>128996</xdr:rowOff>
    </xdr:to>
    <xdr:cxnSp macro="">
      <xdr:nvCxnSpPr>
        <xdr:cNvPr id="321" name="直線コネクタ 320"/>
        <xdr:cNvCxnSpPr/>
      </xdr:nvCxnSpPr>
      <xdr:spPr>
        <a:xfrm>
          <a:off x="16179800" y="110897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116931</xdr:rowOff>
    </xdr:from>
    <xdr:to>
      <xdr:col>23</xdr:col>
      <xdr:colOff>406400</xdr:colOff>
      <xdr:row>64</xdr:row>
      <xdr:rowOff>139337</xdr:rowOff>
    </xdr:to>
    <xdr:cxnSp macro="">
      <xdr:nvCxnSpPr>
        <xdr:cNvPr id="324" name="直線コネクタ 323"/>
        <xdr:cNvCxnSpPr/>
      </xdr:nvCxnSpPr>
      <xdr:spPr>
        <a:xfrm flipV="1">
          <a:off x="15290800" y="1108973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137613</xdr:rowOff>
    </xdr:from>
    <xdr:to>
      <xdr:col>22</xdr:col>
      <xdr:colOff>203200</xdr:colOff>
      <xdr:row>64</xdr:row>
      <xdr:rowOff>139337</xdr:rowOff>
    </xdr:to>
    <xdr:cxnSp macro="">
      <xdr:nvCxnSpPr>
        <xdr:cNvPr id="327" name="直線コネクタ 326"/>
        <xdr:cNvCxnSpPr/>
      </xdr:nvCxnSpPr>
      <xdr:spPr>
        <a:xfrm>
          <a:off x="14401800" y="111104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137613</xdr:rowOff>
    </xdr:from>
    <xdr:to>
      <xdr:col>21</xdr:col>
      <xdr:colOff>0</xdr:colOff>
      <xdr:row>64</xdr:row>
      <xdr:rowOff>149678</xdr:rowOff>
    </xdr:to>
    <xdr:cxnSp macro="">
      <xdr:nvCxnSpPr>
        <xdr:cNvPr id="330" name="直線コネクタ 329"/>
        <xdr:cNvCxnSpPr/>
      </xdr:nvCxnSpPr>
      <xdr:spPr>
        <a:xfrm flipV="1">
          <a:off x="13512800" y="111104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78196</xdr:rowOff>
    </xdr:from>
    <xdr:to>
      <xdr:col>24</xdr:col>
      <xdr:colOff>609600</xdr:colOff>
      <xdr:row>65</xdr:row>
      <xdr:rowOff>8346</xdr:rowOff>
    </xdr:to>
    <xdr:sp macro="" textlink="">
      <xdr:nvSpPr>
        <xdr:cNvPr id="340" name="円/楕円 339"/>
        <xdr:cNvSpPr/>
      </xdr:nvSpPr>
      <xdr:spPr>
        <a:xfrm>
          <a:off x="169672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50273</xdr:rowOff>
    </xdr:from>
    <xdr:ext cx="762000" cy="259045"/>
    <xdr:sp macro="" textlink="">
      <xdr:nvSpPr>
        <xdr:cNvPr id="341" name="定員管理の状況該当値テキスト"/>
        <xdr:cNvSpPr txBox="1"/>
      </xdr:nvSpPr>
      <xdr:spPr>
        <a:xfrm>
          <a:off x="17106900" y="1102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66131</xdr:rowOff>
    </xdr:from>
    <xdr:to>
      <xdr:col>23</xdr:col>
      <xdr:colOff>457200</xdr:colOff>
      <xdr:row>64</xdr:row>
      <xdr:rowOff>167731</xdr:rowOff>
    </xdr:to>
    <xdr:sp macro="" textlink="">
      <xdr:nvSpPr>
        <xdr:cNvPr id="342" name="円/楕円 341"/>
        <xdr:cNvSpPr/>
      </xdr:nvSpPr>
      <xdr:spPr>
        <a:xfrm>
          <a:off x="16129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152508</xdr:rowOff>
    </xdr:from>
    <xdr:ext cx="736600" cy="259045"/>
    <xdr:sp macro="" textlink="">
      <xdr:nvSpPr>
        <xdr:cNvPr id="343" name="テキスト ボックス 342"/>
        <xdr:cNvSpPr txBox="1"/>
      </xdr:nvSpPr>
      <xdr:spPr>
        <a:xfrm>
          <a:off x="15798800" y="1112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88537</xdr:rowOff>
    </xdr:from>
    <xdr:to>
      <xdr:col>22</xdr:col>
      <xdr:colOff>254000</xdr:colOff>
      <xdr:row>65</xdr:row>
      <xdr:rowOff>18687</xdr:rowOff>
    </xdr:to>
    <xdr:sp macro="" textlink="">
      <xdr:nvSpPr>
        <xdr:cNvPr id="344" name="円/楕円 343"/>
        <xdr:cNvSpPr/>
      </xdr:nvSpPr>
      <xdr:spPr>
        <a:xfrm>
          <a:off x="15240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3464</xdr:rowOff>
    </xdr:from>
    <xdr:ext cx="762000" cy="259045"/>
    <xdr:sp macro="" textlink="">
      <xdr:nvSpPr>
        <xdr:cNvPr id="345" name="テキスト ボックス 344"/>
        <xdr:cNvSpPr txBox="1"/>
      </xdr:nvSpPr>
      <xdr:spPr>
        <a:xfrm>
          <a:off x="14909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86813</xdr:rowOff>
    </xdr:from>
    <xdr:to>
      <xdr:col>21</xdr:col>
      <xdr:colOff>50800</xdr:colOff>
      <xdr:row>65</xdr:row>
      <xdr:rowOff>16963</xdr:rowOff>
    </xdr:to>
    <xdr:sp macro="" textlink="">
      <xdr:nvSpPr>
        <xdr:cNvPr id="346" name="円/楕円 345"/>
        <xdr:cNvSpPr/>
      </xdr:nvSpPr>
      <xdr:spPr>
        <a:xfrm>
          <a:off x="14351000" y="110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1740</xdr:rowOff>
    </xdr:from>
    <xdr:ext cx="762000" cy="259045"/>
    <xdr:sp macro="" textlink="">
      <xdr:nvSpPr>
        <xdr:cNvPr id="347" name="テキスト ボックス 346"/>
        <xdr:cNvSpPr txBox="1"/>
      </xdr:nvSpPr>
      <xdr:spPr>
        <a:xfrm>
          <a:off x="14020800" y="111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98878</xdr:rowOff>
    </xdr:from>
    <xdr:to>
      <xdr:col>19</xdr:col>
      <xdr:colOff>533400</xdr:colOff>
      <xdr:row>65</xdr:row>
      <xdr:rowOff>29028</xdr:rowOff>
    </xdr:to>
    <xdr:sp macro="" textlink="">
      <xdr:nvSpPr>
        <xdr:cNvPr id="348" name="円/楕円 347"/>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13805</xdr:rowOff>
    </xdr:from>
    <xdr:ext cx="762000" cy="259045"/>
    <xdr:sp macro="" textlink="">
      <xdr:nvSpPr>
        <xdr:cNvPr id="349" name="テキスト ボックス 348"/>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ここ数年、標準財政規模が</a:t>
          </a:r>
          <a:r>
            <a:rPr kumimoji="1" lang="en-US" altLang="ja-JP" sz="1300">
              <a:solidFill>
                <a:schemeClr val="dk1"/>
              </a:solidFill>
              <a:effectLst/>
              <a:latin typeface="+mn-ea"/>
              <a:ea typeface="+mn-ea"/>
              <a:cs typeface="+mn-cs"/>
            </a:rPr>
            <a:t>160</a:t>
          </a:r>
          <a:r>
            <a:rPr kumimoji="1" lang="ja-JP" altLang="ja-JP" sz="1300">
              <a:solidFill>
                <a:schemeClr val="dk1"/>
              </a:solidFill>
              <a:effectLst/>
              <a:latin typeface="+mn-lt"/>
              <a:ea typeface="+mn-ea"/>
              <a:cs typeface="+mn-cs"/>
            </a:rPr>
            <a:t>億円台を維持していることや合併特例債等の交付税措置</a:t>
          </a:r>
          <a:r>
            <a:rPr kumimoji="1" lang="ja-JP" altLang="en-US" sz="1300">
              <a:solidFill>
                <a:schemeClr val="dk1"/>
              </a:solidFill>
              <a:effectLst/>
              <a:latin typeface="+mn-lt"/>
              <a:ea typeface="+mn-ea"/>
              <a:cs typeface="+mn-cs"/>
            </a:rPr>
            <a:t>が増加していることから</a:t>
          </a:r>
          <a:r>
            <a:rPr kumimoji="1" lang="ja-JP" altLang="ja-JP" sz="1300">
              <a:solidFill>
                <a:schemeClr val="dk1"/>
              </a:solidFill>
              <a:effectLst/>
              <a:latin typeface="+mn-lt"/>
              <a:ea typeface="+mn-ea"/>
              <a:cs typeface="+mn-cs"/>
            </a:rPr>
            <a:t>比率が良化している。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今後は合併算定替終了に伴う標準財政規模の縮小や次期ごみ処理施設の更新のため、比率の悪化が見込まれる。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下</a:t>
          </a:r>
          <a:r>
            <a:rPr kumimoji="1" lang="ja-JP" altLang="ja-JP" sz="1300">
              <a:solidFill>
                <a:schemeClr val="dk1"/>
              </a:solidFill>
              <a:effectLst/>
              <a:latin typeface="+mn-lt"/>
              <a:ea typeface="+mn-ea"/>
              <a:cs typeface="+mn-cs"/>
            </a:rPr>
            <a:t>水道使用料の改定等による収入の増加や他の支出の削減による公債費の財源確保のほか、計画的な繰上償還を行い、比率上昇の抑制を図る。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25400</xdr:rowOff>
    </xdr:to>
    <xdr:cxnSp macro="">
      <xdr:nvCxnSpPr>
        <xdr:cNvPr id="383" name="直線コネクタ 382"/>
        <xdr:cNvCxnSpPr/>
      </xdr:nvCxnSpPr>
      <xdr:spPr>
        <a:xfrm flipV="1">
          <a:off x="16179800" y="72182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65617</xdr:rowOff>
    </xdr:to>
    <xdr:cxnSp macro="">
      <xdr:nvCxnSpPr>
        <xdr:cNvPr id="386" name="直線コネクタ 385"/>
        <xdr:cNvCxnSpPr/>
      </xdr:nvCxnSpPr>
      <xdr:spPr>
        <a:xfrm flipV="1">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97790</xdr:rowOff>
    </xdr:to>
    <xdr:cxnSp macro="">
      <xdr:nvCxnSpPr>
        <xdr:cNvPr id="389" name="直線コネクタ 388"/>
        <xdr:cNvCxnSpPr/>
      </xdr:nvCxnSpPr>
      <xdr:spPr>
        <a:xfrm flipV="1">
          <a:off x="14401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138006</xdr:rowOff>
    </xdr:to>
    <xdr:cxnSp macro="">
      <xdr:nvCxnSpPr>
        <xdr:cNvPr id="392" name="直線コネクタ 391"/>
        <xdr:cNvCxnSpPr/>
      </xdr:nvCxnSpPr>
      <xdr:spPr>
        <a:xfrm flipV="1">
          <a:off x="13512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2" name="円/楕円 401"/>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3"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4" name="円/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6" name="円/楕円 405"/>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7" name="テキスト ボックス 406"/>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8" name="円/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410" name="円/楕円 409"/>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2133</xdr:rowOff>
    </xdr:from>
    <xdr:ext cx="762000" cy="259045"/>
    <xdr:sp macro="" textlink="">
      <xdr:nvSpPr>
        <xdr:cNvPr id="411" name="テキスト ボックス 410"/>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類似団体平均値を</a:t>
          </a:r>
          <a:r>
            <a:rPr kumimoji="1" lang="ja-JP" altLang="ja-JP" sz="1300">
              <a:solidFill>
                <a:schemeClr val="dk1"/>
              </a:solidFill>
              <a:effectLst/>
              <a:latin typeface="+mn-ea"/>
              <a:ea typeface="+mn-ea"/>
              <a:cs typeface="+mn-cs"/>
            </a:rPr>
            <a:t>大きく上回る</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北陸新幹線関連等の大型事業により地方債現在高の上昇が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年度まで続いたためである。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年度から比率の改善が続いたのは</a:t>
          </a:r>
          <a:r>
            <a:rPr kumimoji="1" lang="ja-JP" altLang="en-US" sz="1300">
              <a:latin typeface="ＭＳ Ｐゴシック"/>
            </a:rPr>
            <a:t>、新規発行額が元金償還額を下回る年が続いたためである。</a:t>
          </a:r>
          <a:endParaRPr kumimoji="1" lang="en-US" altLang="ja-JP" sz="1300">
            <a:latin typeface="ＭＳ Ｐゴシック"/>
          </a:endParaRPr>
        </a:p>
        <a:p>
          <a:r>
            <a:rPr kumimoji="1" lang="ja-JP" altLang="en-US" sz="1300">
              <a:latin typeface="ＭＳ Ｐゴシック"/>
            </a:rPr>
            <a:t>　今後は、</a:t>
          </a:r>
          <a:r>
            <a:rPr kumimoji="1" lang="ja-JP" altLang="ja-JP" sz="1300">
              <a:solidFill>
                <a:schemeClr val="dk1"/>
              </a:solidFill>
              <a:effectLst/>
              <a:latin typeface="+mn-lt"/>
              <a:ea typeface="+mn-ea"/>
              <a:cs typeface="+mn-cs"/>
            </a:rPr>
            <a:t>次期ごみ処理施設</a:t>
          </a:r>
          <a:r>
            <a:rPr kumimoji="1" lang="ja-JP" altLang="en-US" sz="1300">
              <a:solidFill>
                <a:schemeClr val="dk1"/>
              </a:solidFill>
              <a:effectLst/>
              <a:latin typeface="+mn-lt"/>
              <a:ea typeface="+mn-ea"/>
              <a:cs typeface="+mn-cs"/>
            </a:rPr>
            <a:t>と</a:t>
          </a:r>
          <a:r>
            <a:rPr kumimoji="1" lang="ja-JP" altLang="en-US" sz="1300">
              <a:latin typeface="ＭＳ Ｐゴシック"/>
            </a:rPr>
            <a:t>駅北大火復興の大規模事業のため、平成</a:t>
          </a:r>
          <a:r>
            <a:rPr kumimoji="1" lang="en-US" altLang="ja-JP" sz="1300">
              <a:latin typeface="ＭＳ Ｐゴシック"/>
            </a:rPr>
            <a:t>31</a:t>
          </a:r>
          <a:r>
            <a:rPr kumimoji="1" lang="ja-JP" altLang="en-US" sz="1300">
              <a:latin typeface="ＭＳ Ｐゴシック"/>
            </a:rPr>
            <a:t>年度にかけて地方債の発行が大幅に増加し、地方債現在高は増加に転じることに加え、分母項目である</a:t>
          </a:r>
          <a:r>
            <a:rPr kumimoji="1" lang="ja-JP" altLang="en-US" sz="1300">
              <a:latin typeface="+mn-ea"/>
              <a:ea typeface="+mn-ea"/>
            </a:rPr>
            <a:t>標準</a:t>
          </a:r>
          <a:r>
            <a:rPr kumimoji="1" lang="ja-JP" altLang="ja-JP" sz="1300">
              <a:solidFill>
                <a:schemeClr val="dk1"/>
              </a:solidFill>
              <a:effectLst/>
              <a:latin typeface="+mn-ea"/>
              <a:ea typeface="+mn-ea"/>
              <a:cs typeface="+mn-cs"/>
            </a:rPr>
            <a:t>財政規模</a:t>
          </a:r>
          <a:r>
            <a:rPr kumimoji="1" lang="ja-JP" altLang="en-US" sz="1300">
              <a:solidFill>
                <a:schemeClr val="dk1"/>
              </a:solidFill>
              <a:effectLst/>
              <a:latin typeface="+mn-ea"/>
              <a:ea typeface="+mn-ea"/>
              <a:cs typeface="+mn-cs"/>
            </a:rPr>
            <a:t>が縮小することから</a:t>
          </a:r>
          <a:r>
            <a:rPr kumimoji="1" lang="ja-JP" altLang="en-US" sz="1300">
              <a:latin typeface="+mn-ea"/>
              <a:ea typeface="+mn-ea"/>
            </a:rPr>
            <a:t>、比率は悪化する見込みである。</a:t>
          </a:r>
          <a:endParaRPr kumimoji="1" lang="en-US" altLang="ja-JP" sz="1300">
            <a:latin typeface="+mn-ea"/>
            <a:ea typeface="+mn-ea"/>
          </a:endParaRPr>
        </a:p>
        <a:p>
          <a:r>
            <a:rPr kumimoji="1" lang="ja-JP" altLang="en-US" sz="1300">
              <a:latin typeface="+mn-ea"/>
              <a:ea typeface="+mn-ea"/>
            </a:rPr>
            <a:t>　地方債の発行に当たっては交付税措置の高い地方債を活用するとともに、基金の積立を</a:t>
          </a:r>
          <a:r>
            <a:rPr kumimoji="1" lang="ja-JP" altLang="en-US" sz="1300">
              <a:latin typeface="ＭＳ Ｐゴシック"/>
            </a:rPr>
            <a:t>行い、将来負担の軽減を図る。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167852</xdr:rowOff>
    </xdr:from>
    <xdr:to>
      <xdr:col>24</xdr:col>
      <xdr:colOff>558800</xdr:colOff>
      <xdr:row>18</xdr:row>
      <xdr:rowOff>64770</xdr:rowOff>
    </xdr:to>
    <xdr:cxnSp macro="">
      <xdr:nvCxnSpPr>
        <xdr:cNvPr id="445" name="直線コネクタ 444"/>
        <xdr:cNvCxnSpPr/>
      </xdr:nvCxnSpPr>
      <xdr:spPr>
        <a:xfrm flipV="1">
          <a:off x="16179800" y="308250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64770</xdr:rowOff>
    </xdr:from>
    <xdr:to>
      <xdr:col>23</xdr:col>
      <xdr:colOff>406400</xdr:colOff>
      <xdr:row>19</xdr:row>
      <xdr:rowOff>15579</xdr:rowOff>
    </xdr:to>
    <xdr:cxnSp macro="">
      <xdr:nvCxnSpPr>
        <xdr:cNvPr id="448" name="直線コネクタ 447"/>
        <xdr:cNvCxnSpPr/>
      </xdr:nvCxnSpPr>
      <xdr:spPr>
        <a:xfrm flipV="1">
          <a:off x="15290800" y="3150870"/>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15579</xdr:rowOff>
    </xdr:from>
    <xdr:to>
      <xdr:col>22</xdr:col>
      <xdr:colOff>203200</xdr:colOff>
      <xdr:row>19</xdr:row>
      <xdr:rowOff>50969</xdr:rowOff>
    </xdr:to>
    <xdr:cxnSp macro="">
      <xdr:nvCxnSpPr>
        <xdr:cNvPr id="451" name="直線コネクタ 450"/>
        <xdr:cNvCxnSpPr/>
      </xdr:nvCxnSpPr>
      <xdr:spPr>
        <a:xfrm flipV="1">
          <a:off x="14401800" y="327312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32470</xdr:rowOff>
    </xdr:from>
    <xdr:to>
      <xdr:col>21</xdr:col>
      <xdr:colOff>0</xdr:colOff>
      <xdr:row>19</xdr:row>
      <xdr:rowOff>50969</xdr:rowOff>
    </xdr:to>
    <xdr:cxnSp macro="">
      <xdr:nvCxnSpPr>
        <xdr:cNvPr id="454" name="直線コネクタ 453"/>
        <xdr:cNvCxnSpPr/>
      </xdr:nvCxnSpPr>
      <xdr:spPr>
        <a:xfrm>
          <a:off x="13512800" y="329002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117052</xdr:rowOff>
    </xdr:from>
    <xdr:to>
      <xdr:col>24</xdr:col>
      <xdr:colOff>609600</xdr:colOff>
      <xdr:row>18</xdr:row>
      <xdr:rowOff>47202</xdr:rowOff>
    </xdr:to>
    <xdr:sp macro="" textlink="">
      <xdr:nvSpPr>
        <xdr:cNvPr id="464" name="円/楕円 463"/>
        <xdr:cNvSpPr/>
      </xdr:nvSpPr>
      <xdr:spPr>
        <a:xfrm>
          <a:off x="169672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89129</xdr:rowOff>
    </xdr:from>
    <xdr:ext cx="762000" cy="259045"/>
    <xdr:sp macro="" textlink="">
      <xdr:nvSpPr>
        <xdr:cNvPr id="465" name="将来負担の状況該当値テキスト"/>
        <xdr:cNvSpPr txBox="1"/>
      </xdr:nvSpPr>
      <xdr:spPr>
        <a:xfrm>
          <a:off x="17106900" y="300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13970</xdr:rowOff>
    </xdr:from>
    <xdr:to>
      <xdr:col>23</xdr:col>
      <xdr:colOff>457200</xdr:colOff>
      <xdr:row>18</xdr:row>
      <xdr:rowOff>115570</xdr:rowOff>
    </xdr:to>
    <xdr:sp macro="" textlink="">
      <xdr:nvSpPr>
        <xdr:cNvPr id="466" name="円/楕円 465"/>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100347</xdr:rowOff>
    </xdr:from>
    <xdr:ext cx="736600" cy="259045"/>
    <xdr:sp macro="" textlink="">
      <xdr:nvSpPr>
        <xdr:cNvPr id="467" name="テキスト ボックス 466"/>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136229</xdr:rowOff>
    </xdr:from>
    <xdr:to>
      <xdr:col>22</xdr:col>
      <xdr:colOff>254000</xdr:colOff>
      <xdr:row>19</xdr:row>
      <xdr:rowOff>66379</xdr:rowOff>
    </xdr:to>
    <xdr:sp macro="" textlink="">
      <xdr:nvSpPr>
        <xdr:cNvPr id="468" name="円/楕円 467"/>
        <xdr:cNvSpPr/>
      </xdr:nvSpPr>
      <xdr:spPr>
        <a:xfrm>
          <a:off x="152400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51156</xdr:rowOff>
    </xdr:from>
    <xdr:ext cx="762000" cy="259045"/>
    <xdr:sp macro="" textlink="">
      <xdr:nvSpPr>
        <xdr:cNvPr id="469" name="テキスト ボックス 468"/>
        <xdr:cNvSpPr txBox="1"/>
      </xdr:nvSpPr>
      <xdr:spPr>
        <a:xfrm>
          <a:off x="14909800" y="330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169</xdr:rowOff>
    </xdr:from>
    <xdr:to>
      <xdr:col>21</xdr:col>
      <xdr:colOff>50800</xdr:colOff>
      <xdr:row>19</xdr:row>
      <xdr:rowOff>101769</xdr:rowOff>
    </xdr:to>
    <xdr:sp macro="" textlink="">
      <xdr:nvSpPr>
        <xdr:cNvPr id="470" name="円/楕円 469"/>
        <xdr:cNvSpPr/>
      </xdr:nvSpPr>
      <xdr:spPr>
        <a:xfrm>
          <a:off x="14351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86546</xdr:rowOff>
    </xdr:from>
    <xdr:ext cx="762000" cy="259045"/>
    <xdr:sp macro="" textlink="">
      <xdr:nvSpPr>
        <xdr:cNvPr id="471" name="テキスト ボックス 470"/>
        <xdr:cNvSpPr txBox="1"/>
      </xdr:nvSpPr>
      <xdr:spPr>
        <a:xfrm>
          <a:off x="14020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153120</xdr:rowOff>
    </xdr:from>
    <xdr:to>
      <xdr:col>19</xdr:col>
      <xdr:colOff>533400</xdr:colOff>
      <xdr:row>19</xdr:row>
      <xdr:rowOff>83270</xdr:rowOff>
    </xdr:to>
    <xdr:sp macro="" textlink="">
      <xdr:nvSpPr>
        <xdr:cNvPr id="472" name="円/楕円 471"/>
        <xdr:cNvSpPr/>
      </xdr:nvSpPr>
      <xdr:spPr>
        <a:xfrm>
          <a:off x="13462000" y="3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68047</xdr:rowOff>
    </xdr:from>
    <xdr:ext cx="762000" cy="259045"/>
    <xdr:sp macro="" textlink="">
      <xdr:nvSpPr>
        <xdr:cNvPr id="473" name="テキスト ボックス 472"/>
        <xdr:cNvSpPr txBox="1"/>
      </xdr:nvSpPr>
      <xdr:spPr>
        <a:xfrm>
          <a:off x="13131800" y="33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ここ数年、職員数の減による数値の減少が続いていたが、前年度より</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ポイントの増となったのは、退職者（退職手当）の増によるものである。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今後は、再任用制度の運用による支出も見込まれるが、定員適正化計画の着実な実行により、組織の合理化、事務・事業の整理、民間委託等の推進を行い、抑制を図る。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73660</xdr:rowOff>
    </xdr:to>
    <xdr:cxnSp macro="">
      <xdr:nvCxnSpPr>
        <xdr:cNvPr id="66" name="直線コネクタ 65"/>
        <xdr:cNvCxnSpPr/>
      </xdr:nvCxnSpPr>
      <xdr:spPr>
        <a:xfrm flipV="1">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73660</xdr:rowOff>
    </xdr:to>
    <xdr:cxnSp macro="">
      <xdr:nvCxnSpPr>
        <xdr:cNvPr id="69" name="直線コネクタ 68"/>
        <xdr:cNvCxnSpPr/>
      </xdr:nvCxnSpPr>
      <xdr:spPr>
        <a:xfrm>
          <a:off x="3098800" y="615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35</xdr:row>
      <xdr:rowOff>161290</xdr:rowOff>
    </xdr:to>
    <xdr:cxnSp macro="">
      <xdr:nvCxnSpPr>
        <xdr:cNvPr id="72" name="直線コネクタ 71"/>
        <xdr:cNvCxnSpPr/>
      </xdr:nvCxnSpPr>
      <xdr:spPr>
        <a:xfrm flipV="1">
          <a:off x="2209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161290</xdr:rowOff>
    </xdr:to>
    <xdr:cxnSp macro="">
      <xdr:nvCxnSpPr>
        <xdr:cNvPr id="75" name="直線コネクタ 74"/>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類似団体内平均値を恒常的に大きく上回る物件費となっている。これは、類似団体の多くが一部事務組合で行っている消防及びごみ処理を直営で行っているためである。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ただし、公共施設の市民一人当たりの平均延床面積が大きいこと、非常勤職員が増加していることも原因であり、公共施設等総合管理指針を基に施設の適正化等により、支出削減を図る。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57150</xdr:rowOff>
    </xdr:from>
    <xdr:to>
      <xdr:col>24</xdr:col>
      <xdr:colOff>31750</xdr:colOff>
      <xdr:row>19</xdr:row>
      <xdr:rowOff>69850</xdr:rowOff>
    </xdr:to>
    <xdr:cxnSp macro="">
      <xdr:nvCxnSpPr>
        <xdr:cNvPr id="127" name="直線コネクタ 126"/>
        <xdr:cNvCxnSpPr/>
      </xdr:nvCxnSpPr>
      <xdr:spPr>
        <a:xfrm>
          <a:off x="15671800" y="331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57150</xdr:rowOff>
    </xdr:from>
    <xdr:to>
      <xdr:col>22</xdr:col>
      <xdr:colOff>565150</xdr:colOff>
      <xdr:row>19</xdr:row>
      <xdr:rowOff>82550</xdr:rowOff>
    </xdr:to>
    <xdr:cxnSp macro="">
      <xdr:nvCxnSpPr>
        <xdr:cNvPr id="130" name="直線コネクタ 129"/>
        <xdr:cNvCxnSpPr/>
      </xdr:nvCxnSpPr>
      <xdr:spPr>
        <a:xfrm flipV="1">
          <a:off x="14782800" y="331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139700</xdr:rowOff>
    </xdr:from>
    <xdr:to>
      <xdr:col>21</xdr:col>
      <xdr:colOff>361950</xdr:colOff>
      <xdr:row>19</xdr:row>
      <xdr:rowOff>82550</xdr:rowOff>
    </xdr:to>
    <xdr:cxnSp macro="">
      <xdr:nvCxnSpPr>
        <xdr:cNvPr id="133" name="直線コネクタ 132"/>
        <xdr:cNvCxnSpPr/>
      </xdr:nvCxnSpPr>
      <xdr:spPr>
        <a:xfrm>
          <a:off x="13893800" y="322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114300</xdr:rowOff>
    </xdr:from>
    <xdr:to>
      <xdr:col>20</xdr:col>
      <xdr:colOff>158750</xdr:colOff>
      <xdr:row>18</xdr:row>
      <xdr:rowOff>139700</xdr:rowOff>
    </xdr:to>
    <xdr:cxnSp macro="">
      <xdr:nvCxnSpPr>
        <xdr:cNvPr id="136" name="直線コネクタ 135"/>
        <xdr:cNvCxnSpPr/>
      </xdr:nvCxnSpPr>
      <xdr:spPr>
        <a:xfrm>
          <a:off x="13004800" y="320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6350</xdr:rowOff>
    </xdr:from>
    <xdr:to>
      <xdr:col>22</xdr:col>
      <xdr:colOff>615950</xdr:colOff>
      <xdr:row>19</xdr:row>
      <xdr:rowOff>107950</xdr:rowOff>
    </xdr:to>
    <xdr:sp macro="" textlink="">
      <xdr:nvSpPr>
        <xdr:cNvPr id="148" name="円/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92727</xdr:rowOff>
    </xdr:from>
    <xdr:ext cx="736600" cy="259045"/>
    <xdr:sp macro="" textlink="">
      <xdr:nvSpPr>
        <xdr:cNvPr id="149" name="テキスト ボックス 148"/>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31750</xdr:rowOff>
    </xdr:from>
    <xdr:to>
      <xdr:col>21</xdr:col>
      <xdr:colOff>412750</xdr:colOff>
      <xdr:row>19</xdr:row>
      <xdr:rowOff>133350</xdr:rowOff>
    </xdr:to>
    <xdr:sp macro="" textlink="">
      <xdr:nvSpPr>
        <xdr:cNvPr id="150" name="円/楕円 149"/>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118127</xdr:rowOff>
    </xdr:from>
    <xdr:ext cx="762000" cy="259045"/>
    <xdr:sp macro="" textlink="">
      <xdr:nvSpPr>
        <xdr:cNvPr id="151" name="テキスト ボックス 150"/>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88900</xdr:rowOff>
    </xdr:from>
    <xdr:to>
      <xdr:col>20</xdr:col>
      <xdr:colOff>209550</xdr:colOff>
      <xdr:row>19</xdr:row>
      <xdr:rowOff>19050</xdr:rowOff>
    </xdr:to>
    <xdr:sp macro="" textlink="">
      <xdr:nvSpPr>
        <xdr:cNvPr id="152" name="円/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63500</xdr:rowOff>
    </xdr:from>
    <xdr:to>
      <xdr:col>19</xdr:col>
      <xdr:colOff>6350</xdr:colOff>
      <xdr:row>18</xdr:row>
      <xdr:rowOff>165100</xdr:rowOff>
    </xdr:to>
    <xdr:sp macro="" textlink="">
      <xdr:nvSpPr>
        <xdr:cNvPr id="154" name="円/楕円 153"/>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149877</xdr:rowOff>
    </xdr:from>
    <xdr:ext cx="762000" cy="259045"/>
    <xdr:sp macro="" textlink="">
      <xdr:nvSpPr>
        <xdr:cNvPr id="155" name="テキスト ボックス 154"/>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類似団体内平均値を大きく下回る扶助費となっている。これは、生活保護率が低いこと等が要因と考えられる。しかし、</a:t>
          </a:r>
          <a:r>
            <a:rPr kumimoji="1" lang="ja-JP" altLang="en-US" sz="1300">
              <a:solidFill>
                <a:schemeClr val="dk1"/>
              </a:solidFill>
              <a:effectLst/>
              <a:latin typeface="+mn-lt"/>
              <a:ea typeface="+mn-ea"/>
              <a:cs typeface="+mn-cs"/>
            </a:rPr>
            <a:t>割合</a:t>
          </a:r>
          <a:r>
            <a:rPr kumimoji="1" lang="ja-JP" altLang="ja-JP" sz="1300">
              <a:solidFill>
                <a:schemeClr val="dk1"/>
              </a:solidFill>
              <a:effectLst/>
              <a:latin typeface="+mn-lt"/>
              <a:ea typeface="+mn-ea"/>
              <a:cs typeface="+mn-cs"/>
            </a:rPr>
            <a:t>自体は徐々に上昇してきていて、今後も上昇していくと見込まれるため、扶助費に関する各事業を適正に運営し、必要最小限の支出となるよう努める。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135165</xdr:rowOff>
    </xdr:to>
    <xdr:cxnSp macro="">
      <xdr:nvCxnSpPr>
        <xdr:cNvPr id="190" name="直線コネクタ 189"/>
        <xdr:cNvCxnSpPr/>
      </xdr:nvCxnSpPr>
      <xdr:spPr>
        <a:xfrm>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86178</xdr:rowOff>
    </xdr:to>
    <xdr:cxnSp macro="">
      <xdr:nvCxnSpPr>
        <xdr:cNvPr id="193" name="直線コネクタ 192"/>
        <xdr:cNvCxnSpPr/>
      </xdr:nvCxnSpPr>
      <xdr:spPr>
        <a:xfrm>
          <a:off x="3098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20865</xdr:rowOff>
    </xdr:to>
    <xdr:cxnSp macro="">
      <xdr:nvCxnSpPr>
        <xdr:cNvPr id="196" name="直線コネクタ 195"/>
        <xdr:cNvCxnSpPr/>
      </xdr:nvCxnSpPr>
      <xdr:spPr>
        <a:xfrm>
          <a:off x="2209800" y="9058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86178</xdr:rowOff>
    </xdr:to>
    <xdr:cxnSp macro="">
      <xdr:nvCxnSpPr>
        <xdr:cNvPr id="199" name="直線コネクタ 198"/>
        <xdr:cNvCxnSpPr/>
      </xdr:nvCxnSpPr>
      <xdr:spPr>
        <a:xfrm flipV="1">
          <a:off x="1320800" y="9058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10"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11" name="円/楕円 210"/>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2" name="テキスト ボックス 211"/>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3" name="円/楕円 212"/>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4" name="テキスト ボックス 213"/>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5" name="円/楕円 214"/>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6" name="テキスト ボックス 215"/>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7" name="円/楕円 216"/>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8" name="テキスト ボックス 217"/>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類似団体内平均値を上回る支出となっている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公共下水道事業特別会計への繰出金</a:t>
          </a:r>
          <a:r>
            <a:rPr kumimoji="1" lang="ja-JP" altLang="en-US" sz="1300">
              <a:solidFill>
                <a:schemeClr val="dk1"/>
              </a:solidFill>
              <a:effectLst/>
              <a:latin typeface="+mn-ea"/>
              <a:ea typeface="+mn-ea"/>
              <a:cs typeface="+mn-cs"/>
            </a:rPr>
            <a:t>と</a:t>
          </a:r>
          <a:r>
            <a:rPr kumimoji="1" lang="ja-JP" altLang="ja-JP" sz="1300">
              <a:solidFill>
                <a:schemeClr val="dk1"/>
              </a:solidFill>
              <a:effectLst/>
              <a:latin typeface="+mn-ea"/>
              <a:ea typeface="+mn-ea"/>
              <a:cs typeface="+mn-cs"/>
            </a:rPr>
            <a:t>、除排雪経費が主な原因となっている。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年度は駅北大火復興事業の用地購入に備え、土地開発基金に</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億円繰出ししたことにより</a:t>
          </a:r>
          <a:r>
            <a:rPr kumimoji="1" lang="en-US" altLang="ja-JP" sz="1300">
              <a:solidFill>
                <a:schemeClr val="dk1"/>
              </a:solidFill>
              <a:effectLst/>
              <a:latin typeface="+mn-ea"/>
              <a:ea typeface="+mn-ea"/>
              <a:cs typeface="+mn-cs"/>
            </a:rPr>
            <a:t>3.4</a:t>
          </a:r>
          <a:r>
            <a:rPr kumimoji="1" lang="ja-JP" altLang="en-US" sz="1300">
              <a:solidFill>
                <a:schemeClr val="dk1"/>
              </a:solidFill>
              <a:effectLst/>
              <a:latin typeface="+mn-ea"/>
              <a:ea typeface="+mn-ea"/>
              <a:cs typeface="+mn-cs"/>
            </a:rPr>
            <a:t>ポイントの増となった。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今後は、</a:t>
          </a:r>
          <a:r>
            <a:rPr kumimoji="1" lang="ja-JP" altLang="ja-JP" sz="1300">
              <a:solidFill>
                <a:schemeClr val="dk1"/>
              </a:solidFill>
              <a:effectLst/>
              <a:latin typeface="+mn-ea"/>
              <a:ea typeface="+mn-ea"/>
              <a:cs typeface="+mn-cs"/>
            </a:rPr>
            <a:t>下水道</a:t>
          </a:r>
          <a:r>
            <a:rPr kumimoji="1" lang="ja-JP" altLang="en-US" sz="1300">
              <a:solidFill>
                <a:schemeClr val="dk1"/>
              </a:solidFill>
              <a:effectLst/>
              <a:latin typeface="+mn-ea"/>
              <a:ea typeface="+mn-ea"/>
              <a:cs typeface="+mn-cs"/>
            </a:rPr>
            <a:t>事業については</a:t>
          </a:r>
          <a:r>
            <a:rPr kumimoji="1" lang="ja-JP" altLang="ja-JP" sz="1300">
              <a:solidFill>
                <a:schemeClr val="dk1"/>
              </a:solidFill>
              <a:effectLst/>
              <a:latin typeface="+mn-ea"/>
              <a:ea typeface="+mn-ea"/>
              <a:cs typeface="+mn-cs"/>
            </a:rPr>
            <a:t>使用料の改定による収入の増加等により、普通会計からの支出削減を図る。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22497</xdr:rowOff>
    </xdr:from>
    <xdr:to>
      <xdr:col>24</xdr:col>
      <xdr:colOff>31750</xdr:colOff>
      <xdr:row>59</xdr:row>
      <xdr:rowOff>73116</xdr:rowOff>
    </xdr:to>
    <xdr:cxnSp macro="">
      <xdr:nvCxnSpPr>
        <xdr:cNvPr id="253" name="直線コネクタ 252"/>
        <xdr:cNvCxnSpPr/>
      </xdr:nvCxnSpPr>
      <xdr:spPr>
        <a:xfrm>
          <a:off x="15671800" y="9966597"/>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15966</xdr:rowOff>
    </xdr:from>
    <xdr:to>
      <xdr:col>22</xdr:col>
      <xdr:colOff>565150</xdr:colOff>
      <xdr:row>58</xdr:row>
      <xdr:rowOff>22497</xdr:rowOff>
    </xdr:to>
    <xdr:cxnSp macro="">
      <xdr:nvCxnSpPr>
        <xdr:cNvPr id="256" name="直線コネクタ 255"/>
        <xdr:cNvCxnSpPr/>
      </xdr:nvCxnSpPr>
      <xdr:spPr>
        <a:xfrm>
          <a:off x="14782800" y="99600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154759</xdr:rowOff>
    </xdr:from>
    <xdr:to>
      <xdr:col>21</xdr:col>
      <xdr:colOff>361950</xdr:colOff>
      <xdr:row>58</xdr:row>
      <xdr:rowOff>15966</xdr:rowOff>
    </xdr:to>
    <xdr:cxnSp macro="">
      <xdr:nvCxnSpPr>
        <xdr:cNvPr id="259" name="直線コネクタ 258"/>
        <xdr:cNvCxnSpPr/>
      </xdr:nvCxnSpPr>
      <xdr:spPr>
        <a:xfrm>
          <a:off x="13893800" y="99274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154759</xdr:rowOff>
    </xdr:from>
    <xdr:to>
      <xdr:col>20</xdr:col>
      <xdr:colOff>158750</xdr:colOff>
      <xdr:row>58</xdr:row>
      <xdr:rowOff>48623</xdr:rowOff>
    </xdr:to>
    <xdr:cxnSp macro="">
      <xdr:nvCxnSpPr>
        <xdr:cNvPr id="262" name="直線コネクタ 261"/>
        <xdr:cNvCxnSpPr/>
      </xdr:nvCxnSpPr>
      <xdr:spPr>
        <a:xfrm flipV="1">
          <a:off x="13004800" y="99274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22316</xdr:rowOff>
    </xdr:from>
    <xdr:to>
      <xdr:col>24</xdr:col>
      <xdr:colOff>82550</xdr:colOff>
      <xdr:row>59</xdr:row>
      <xdr:rowOff>123916</xdr:rowOff>
    </xdr:to>
    <xdr:sp macro="" textlink="">
      <xdr:nvSpPr>
        <xdr:cNvPr id="272" name="円/楕円 271"/>
        <xdr:cNvSpPr/>
      </xdr:nvSpPr>
      <xdr:spPr>
        <a:xfrm>
          <a:off x="164592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165843</xdr:rowOff>
    </xdr:from>
    <xdr:ext cx="762000" cy="259045"/>
    <xdr:sp macro="" textlink="">
      <xdr:nvSpPr>
        <xdr:cNvPr id="273" name="その他該当値テキスト"/>
        <xdr:cNvSpPr txBox="1"/>
      </xdr:nvSpPr>
      <xdr:spPr>
        <a:xfrm>
          <a:off x="16598900" y="1010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143147</xdr:rowOff>
    </xdr:from>
    <xdr:to>
      <xdr:col>22</xdr:col>
      <xdr:colOff>615950</xdr:colOff>
      <xdr:row>58</xdr:row>
      <xdr:rowOff>73297</xdr:rowOff>
    </xdr:to>
    <xdr:sp macro="" textlink="">
      <xdr:nvSpPr>
        <xdr:cNvPr id="274" name="円/楕円 273"/>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58074</xdr:rowOff>
    </xdr:from>
    <xdr:ext cx="736600" cy="259045"/>
    <xdr:sp macro="" textlink="">
      <xdr:nvSpPr>
        <xdr:cNvPr id="275" name="テキスト ボックス 274"/>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136616</xdr:rowOff>
    </xdr:from>
    <xdr:to>
      <xdr:col>21</xdr:col>
      <xdr:colOff>412750</xdr:colOff>
      <xdr:row>58</xdr:row>
      <xdr:rowOff>66766</xdr:rowOff>
    </xdr:to>
    <xdr:sp macro="" textlink="">
      <xdr:nvSpPr>
        <xdr:cNvPr id="276" name="円/楕円 275"/>
        <xdr:cNvSpPr/>
      </xdr:nvSpPr>
      <xdr:spPr>
        <a:xfrm>
          <a:off x="14732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51543</xdr:rowOff>
    </xdr:from>
    <xdr:ext cx="762000" cy="259045"/>
    <xdr:sp macro="" textlink="">
      <xdr:nvSpPr>
        <xdr:cNvPr id="277" name="テキスト ボックス 276"/>
        <xdr:cNvSpPr txBox="1"/>
      </xdr:nvSpPr>
      <xdr:spPr>
        <a:xfrm>
          <a:off x="14401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103959</xdr:rowOff>
    </xdr:from>
    <xdr:to>
      <xdr:col>20</xdr:col>
      <xdr:colOff>209550</xdr:colOff>
      <xdr:row>58</xdr:row>
      <xdr:rowOff>34109</xdr:rowOff>
    </xdr:to>
    <xdr:sp macro="" textlink="">
      <xdr:nvSpPr>
        <xdr:cNvPr id="278" name="円/楕円 277"/>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18886</xdr:rowOff>
    </xdr:from>
    <xdr:ext cx="762000" cy="259045"/>
    <xdr:sp macro="" textlink="">
      <xdr:nvSpPr>
        <xdr:cNvPr id="279" name="テキスト ボックス 278"/>
        <xdr:cNvSpPr txBox="1"/>
      </xdr:nvSpPr>
      <xdr:spPr>
        <a:xfrm>
          <a:off x="13512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169273</xdr:rowOff>
    </xdr:from>
    <xdr:to>
      <xdr:col>19</xdr:col>
      <xdr:colOff>6350</xdr:colOff>
      <xdr:row>58</xdr:row>
      <xdr:rowOff>99423</xdr:rowOff>
    </xdr:to>
    <xdr:sp macro="" textlink="">
      <xdr:nvSpPr>
        <xdr:cNvPr id="280" name="円/楕円 279"/>
        <xdr:cNvSpPr/>
      </xdr:nvSpPr>
      <xdr:spPr>
        <a:xfrm>
          <a:off x="12954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84200</xdr:rowOff>
    </xdr:from>
    <xdr:ext cx="762000" cy="259045"/>
    <xdr:sp macro="" textlink="">
      <xdr:nvSpPr>
        <xdr:cNvPr id="281" name="テキスト ボックス 280"/>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類似団体内平均値を恒常的に大きく下回る補助費等となっている。これは、類似団体の多くが一部事務組合で行っている消防及びごみ処理を直営で行っているためである。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今後も、補助費等に関する各事業を適正に運営し、必要最小限の支出となるよう努める。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165862</xdr:rowOff>
    </xdr:to>
    <xdr:cxnSp macro="">
      <xdr:nvCxnSpPr>
        <xdr:cNvPr id="311" name="直線コネクタ 310"/>
        <xdr:cNvCxnSpPr/>
      </xdr:nvCxnSpPr>
      <xdr:spPr>
        <a:xfrm flipV="1">
          <a:off x="15671800" y="58191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165862</xdr:rowOff>
    </xdr:from>
    <xdr:to>
      <xdr:col>22</xdr:col>
      <xdr:colOff>565150</xdr:colOff>
      <xdr:row>33</xdr:row>
      <xdr:rowOff>170434</xdr:rowOff>
    </xdr:to>
    <xdr:cxnSp macro="">
      <xdr:nvCxnSpPr>
        <xdr:cNvPr id="314" name="直線コネクタ 313"/>
        <xdr:cNvCxnSpPr/>
      </xdr:nvCxnSpPr>
      <xdr:spPr>
        <a:xfrm flipV="1">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170434</xdr:rowOff>
    </xdr:from>
    <xdr:to>
      <xdr:col>21</xdr:col>
      <xdr:colOff>361950</xdr:colOff>
      <xdr:row>33</xdr:row>
      <xdr:rowOff>170434</xdr:rowOff>
    </xdr:to>
    <xdr:cxnSp macro="">
      <xdr:nvCxnSpPr>
        <xdr:cNvPr id="317" name="直線コネクタ 316"/>
        <xdr:cNvCxnSpPr/>
      </xdr:nvCxnSpPr>
      <xdr:spPr>
        <a:xfrm>
          <a:off x="13893800" y="5828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20" name="直線コネクタ 319"/>
        <xdr:cNvCxnSpPr/>
      </xdr:nvCxnSpPr>
      <xdr:spPr>
        <a:xfrm flipV="1">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0" name="円/楕円 329"/>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31"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115062</xdr:rowOff>
    </xdr:from>
    <xdr:to>
      <xdr:col>22</xdr:col>
      <xdr:colOff>615950</xdr:colOff>
      <xdr:row>34</xdr:row>
      <xdr:rowOff>45212</xdr:rowOff>
    </xdr:to>
    <xdr:sp macro="" textlink="">
      <xdr:nvSpPr>
        <xdr:cNvPr id="332" name="円/楕円 331"/>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55389</xdr:rowOff>
    </xdr:from>
    <xdr:ext cx="736600" cy="259045"/>
    <xdr:sp macro="" textlink="">
      <xdr:nvSpPr>
        <xdr:cNvPr id="333" name="テキスト ボックス 332"/>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34" name="円/楕円 333"/>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35" name="テキスト ボックス 334"/>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119634</xdr:rowOff>
    </xdr:from>
    <xdr:to>
      <xdr:col>20</xdr:col>
      <xdr:colOff>209550</xdr:colOff>
      <xdr:row>34</xdr:row>
      <xdr:rowOff>49784</xdr:rowOff>
    </xdr:to>
    <xdr:sp macro="" textlink="">
      <xdr:nvSpPr>
        <xdr:cNvPr id="336" name="円/楕円 335"/>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59961</xdr:rowOff>
    </xdr:from>
    <xdr:ext cx="762000" cy="259045"/>
    <xdr:sp macro="" textlink="">
      <xdr:nvSpPr>
        <xdr:cNvPr id="337" name="テキスト ボックス 336"/>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124206</xdr:rowOff>
    </xdr:from>
    <xdr:to>
      <xdr:col>19</xdr:col>
      <xdr:colOff>6350</xdr:colOff>
      <xdr:row>34</xdr:row>
      <xdr:rowOff>54356</xdr:rowOff>
    </xdr:to>
    <xdr:sp macro="" textlink="">
      <xdr:nvSpPr>
        <xdr:cNvPr id="338" name="円/楕円 337"/>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64533</xdr:rowOff>
    </xdr:from>
    <xdr:ext cx="762000" cy="259045"/>
    <xdr:sp macro="" textlink="">
      <xdr:nvSpPr>
        <xdr:cNvPr id="339" name="テキスト ボックス 338"/>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当市は面積が広く急峻な地形であり、投資的経費を多く必要としてきた。また、</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年度まで</a:t>
          </a:r>
          <a:r>
            <a:rPr kumimoji="1" lang="ja-JP" altLang="ja-JP" sz="1300">
              <a:solidFill>
                <a:schemeClr val="dk1"/>
              </a:solidFill>
              <a:effectLst/>
              <a:latin typeface="+mn-ea"/>
              <a:ea typeface="+mn-ea"/>
              <a:cs typeface="+mn-cs"/>
            </a:rPr>
            <a:t>北陸新幹線関連事業等の普通建設事業費が高額で推移してきた背景から類似団体内平均値を恒常的に上回る公債費となっている。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今後は事業の選択と集中により、地方債新規発行を抑制し、公債費の削減に努める。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85089</xdr:rowOff>
    </xdr:to>
    <xdr:cxnSp macro="">
      <xdr:nvCxnSpPr>
        <xdr:cNvPr id="372" name="直線コネクタ 371"/>
        <xdr:cNvCxnSpPr/>
      </xdr:nvCxnSpPr>
      <xdr:spPr>
        <a:xfrm>
          <a:off x="3987800" y="13583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46989</xdr:rowOff>
    </xdr:to>
    <xdr:cxnSp macro="">
      <xdr:nvCxnSpPr>
        <xdr:cNvPr id="375" name="直線コネクタ 374"/>
        <xdr:cNvCxnSpPr/>
      </xdr:nvCxnSpPr>
      <xdr:spPr>
        <a:xfrm flipV="1">
          <a:off x="3098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46989</xdr:rowOff>
    </xdr:to>
    <xdr:cxnSp macro="">
      <xdr:nvCxnSpPr>
        <xdr:cNvPr id="378" name="直線コネクタ 377"/>
        <xdr:cNvCxnSpPr/>
      </xdr:nvCxnSpPr>
      <xdr:spPr>
        <a:xfrm>
          <a:off x="2209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16511</xdr:rowOff>
    </xdr:from>
    <xdr:to>
      <xdr:col>3</xdr:col>
      <xdr:colOff>142875</xdr:colOff>
      <xdr:row>79</xdr:row>
      <xdr:rowOff>24130</xdr:rowOff>
    </xdr:to>
    <xdr:cxnSp macro="">
      <xdr:nvCxnSpPr>
        <xdr:cNvPr id="381" name="直線コネクタ 380"/>
        <xdr:cNvCxnSpPr/>
      </xdr:nvCxnSpPr>
      <xdr:spPr>
        <a:xfrm>
          <a:off x="1320800" y="13561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34289</xdr:rowOff>
    </xdr:from>
    <xdr:to>
      <xdr:col>7</xdr:col>
      <xdr:colOff>66675</xdr:colOff>
      <xdr:row>79</xdr:row>
      <xdr:rowOff>135889</xdr:rowOff>
    </xdr:to>
    <xdr:sp macro="" textlink="">
      <xdr:nvSpPr>
        <xdr:cNvPr id="391" name="円/楕円 390"/>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6366</xdr:rowOff>
    </xdr:from>
    <xdr:ext cx="762000" cy="259045"/>
    <xdr:sp macro="" textlink="">
      <xdr:nvSpPr>
        <xdr:cNvPr id="392"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3" name="円/楕円 392"/>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4" name="テキスト ボックス 393"/>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5" name="円/楕円 394"/>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6" name="テキスト ボックス 395"/>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7" name="円/楕円 396"/>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8" name="テキスト ボックス 397"/>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137161</xdr:rowOff>
    </xdr:from>
    <xdr:to>
      <xdr:col>1</xdr:col>
      <xdr:colOff>676275</xdr:colOff>
      <xdr:row>79</xdr:row>
      <xdr:rowOff>67311</xdr:rowOff>
    </xdr:to>
    <xdr:sp macro="" textlink="">
      <xdr:nvSpPr>
        <xdr:cNvPr id="399" name="円/楕円 398"/>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52088</xdr:rowOff>
    </xdr:from>
    <xdr:ext cx="762000" cy="259045"/>
    <xdr:sp macro="" textlink="">
      <xdr:nvSpPr>
        <xdr:cNvPr id="400" name="テキスト ボックス 399"/>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類似団体内平均値を下回る支出となっているが、前年度より</a:t>
          </a:r>
          <a:r>
            <a:rPr kumimoji="1" lang="en-US" altLang="ja-JP" sz="1300">
              <a:solidFill>
                <a:schemeClr val="dk1"/>
              </a:solidFill>
              <a:effectLst/>
              <a:latin typeface="+mn-ea"/>
              <a:ea typeface="+mn-ea"/>
              <a:cs typeface="+mn-cs"/>
            </a:rPr>
            <a:t>3.5</a:t>
          </a:r>
          <a:r>
            <a:rPr kumimoji="1" lang="ja-JP" altLang="ja-JP" sz="1300">
              <a:solidFill>
                <a:schemeClr val="dk1"/>
              </a:solidFill>
              <a:effectLst/>
              <a:latin typeface="+mn-ea"/>
              <a:ea typeface="+mn-ea"/>
              <a:cs typeface="+mn-cs"/>
            </a:rPr>
            <a:t>ポイントの増加となった。平成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年度以降、合併算定替の終了により普通交付税が大幅に減少しているため、全ての支出について見直しを行い、経常的支出の削減を図る。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76</xdr:row>
      <xdr:rowOff>26415</xdr:rowOff>
    </xdr:to>
    <xdr:cxnSp macro="">
      <xdr:nvCxnSpPr>
        <xdr:cNvPr id="431" name="直線コネクタ 430"/>
        <xdr:cNvCxnSpPr/>
      </xdr:nvCxnSpPr>
      <xdr:spPr>
        <a:xfrm>
          <a:off x="15671800" y="128965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37846</xdr:rowOff>
    </xdr:to>
    <xdr:cxnSp macro="">
      <xdr:nvCxnSpPr>
        <xdr:cNvPr id="434" name="直線コネクタ 433"/>
        <xdr:cNvCxnSpPr/>
      </xdr:nvCxnSpPr>
      <xdr:spPr>
        <a:xfrm>
          <a:off x="14782800" y="12832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72136</xdr:rowOff>
    </xdr:from>
    <xdr:to>
      <xdr:col>21</xdr:col>
      <xdr:colOff>361950</xdr:colOff>
      <xdr:row>74</xdr:row>
      <xdr:rowOff>145288</xdr:rowOff>
    </xdr:to>
    <xdr:cxnSp macro="">
      <xdr:nvCxnSpPr>
        <xdr:cNvPr id="437" name="直線コネクタ 436"/>
        <xdr:cNvCxnSpPr/>
      </xdr:nvCxnSpPr>
      <xdr:spPr>
        <a:xfrm>
          <a:off x="13893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72136</xdr:rowOff>
    </xdr:from>
    <xdr:to>
      <xdr:col>20</xdr:col>
      <xdr:colOff>158750</xdr:colOff>
      <xdr:row>74</xdr:row>
      <xdr:rowOff>145288</xdr:rowOff>
    </xdr:to>
    <xdr:cxnSp macro="">
      <xdr:nvCxnSpPr>
        <xdr:cNvPr id="440" name="直線コネクタ 439"/>
        <xdr:cNvCxnSpPr/>
      </xdr:nvCxnSpPr>
      <xdr:spPr>
        <a:xfrm flipV="1">
          <a:off x="13004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50" name="円/楕円 449"/>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51"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52" name="円/楕円 451"/>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53" name="テキスト ボックス 452"/>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54" name="円/楕円 453"/>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55" name="テキスト ボックス 454"/>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21336</xdr:rowOff>
    </xdr:from>
    <xdr:to>
      <xdr:col>20</xdr:col>
      <xdr:colOff>209550</xdr:colOff>
      <xdr:row>74</xdr:row>
      <xdr:rowOff>122936</xdr:rowOff>
    </xdr:to>
    <xdr:sp macro="" textlink="">
      <xdr:nvSpPr>
        <xdr:cNvPr id="456" name="円/楕円 455"/>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133113</xdr:rowOff>
    </xdr:from>
    <xdr:ext cx="762000" cy="259045"/>
    <xdr:sp macro="" textlink="">
      <xdr:nvSpPr>
        <xdr:cNvPr id="457" name="テキスト ボックス 456"/>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58" name="円/楕円 457"/>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59" name="テキスト ボックス 45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新潟県糸魚川市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171025</xdr:rowOff>
    </xdr:from>
    <xdr:to>
      <xdr:col>4</xdr:col>
      <xdr:colOff>1117600</xdr:colOff>
      <xdr:row>14</xdr:row>
      <xdr:rowOff>27159</xdr:rowOff>
    </xdr:to>
    <xdr:cxnSp macro="">
      <xdr:nvCxnSpPr>
        <xdr:cNvPr id="50" name="直線コネクタ 49"/>
        <xdr:cNvCxnSpPr/>
      </xdr:nvCxnSpPr>
      <xdr:spPr bwMode="auto">
        <a:xfrm flipV="1">
          <a:off x="5003800" y="2447500"/>
          <a:ext cx="6477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27159</xdr:rowOff>
    </xdr:from>
    <xdr:to>
      <xdr:col>4</xdr:col>
      <xdr:colOff>469900</xdr:colOff>
      <xdr:row>14</xdr:row>
      <xdr:rowOff>40037</xdr:rowOff>
    </xdr:to>
    <xdr:cxnSp macro="">
      <xdr:nvCxnSpPr>
        <xdr:cNvPr id="53" name="直線コネクタ 52"/>
        <xdr:cNvCxnSpPr/>
      </xdr:nvCxnSpPr>
      <xdr:spPr bwMode="auto">
        <a:xfrm flipV="1">
          <a:off x="4305300" y="2475084"/>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40037</xdr:rowOff>
    </xdr:from>
    <xdr:to>
      <xdr:col>3</xdr:col>
      <xdr:colOff>904875</xdr:colOff>
      <xdr:row>14</xdr:row>
      <xdr:rowOff>53143</xdr:rowOff>
    </xdr:to>
    <xdr:cxnSp macro="">
      <xdr:nvCxnSpPr>
        <xdr:cNvPr id="56" name="直線コネクタ 55"/>
        <xdr:cNvCxnSpPr/>
      </xdr:nvCxnSpPr>
      <xdr:spPr bwMode="auto">
        <a:xfrm flipV="1">
          <a:off x="3606800" y="2487962"/>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53143</xdr:rowOff>
    </xdr:from>
    <xdr:to>
      <xdr:col>3</xdr:col>
      <xdr:colOff>206375</xdr:colOff>
      <xdr:row>14</xdr:row>
      <xdr:rowOff>57544</xdr:rowOff>
    </xdr:to>
    <xdr:cxnSp macro="">
      <xdr:nvCxnSpPr>
        <xdr:cNvPr id="59" name="直線コネクタ 58"/>
        <xdr:cNvCxnSpPr/>
      </xdr:nvCxnSpPr>
      <xdr:spPr bwMode="auto">
        <a:xfrm flipV="1">
          <a:off x="2908300" y="2501068"/>
          <a:ext cx="698500" cy="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120225</xdr:rowOff>
    </xdr:from>
    <xdr:to>
      <xdr:col>5</xdr:col>
      <xdr:colOff>34925</xdr:colOff>
      <xdr:row>14</xdr:row>
      <xdr:rowOff>50375</xdr:rowOff>
    </xdr:to>
    <xdr:sp macro="" textlink="">
      <xdr:nvSpPr>
        <xdr:cNvPr id="69" name="円/楕円 68"/>
        <xdr:cNvSpPr/>
      </xdr:nvSpPr>
      <xdr:spPr bwMode="auto">
        <a:xfrm>
          <a:off x="5600700" y="239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136752</xdr:rowOff>
    </xdr:from>
    <xdr:ext cx="762000" cy="259045"/>
    <xdr:sp macro="" textlink="">
      <xdr:nvSpPr>
        <xdr:cNvPr id="70" name="人口1人当たり決算額の推移該当値テキスト130"/>
        <xdr:cNvSpPr txBox="1"/>
      </xdr:nvSpPr>
      <xdr:spPr>
        <a:xfrm>
          <a:off x="5740400" y="224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98,189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147809</xdr:rowOff>
    </xdr:from>
    <xdr:to>
      <xdr:col>4</xdr:col>
      <xdr:colOff>520700</xdr:colOff>
      <xdr:row>14</xdr:row>
      <xdr:rowOff>77959</xdr:rowOff>
    </xdr:to>
    <xdr:sp macro="" textlink="">
      <xdr:nvSpPr>
        <xdr:cNvPr id="71" name="円/楕円 70"/>
        <xdr:cNvSpPr/>
      </xdr:nvSpPr>
      <xdr:spPr bwMode="auto">
        <a:xfrm>
          <a:off x="4953000" y="242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88136</xdr:rowOff>
    </xdr:from>
    <xdr:ext cx="736600" cy="259045"/>
    <xdr:sp macro="" textlink="">
      <xdr:nvSpPr>
        <xdr:cNvPr id="72" name="テキスト ボックス 71"/>
        <xdr:cNvSpPr txBox="1"/>
      </xdr:nvSpPr>
      <xdr:spPr>
        <a:xfrm>
          <a:off x="4622800" y="219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96,741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160687</xdr:rowOff>
    </xdr:from>
    <xdr:to>
      <xdr:col>3</xdr:col>
      <xdr:colOff>955675</xdr:colOff>
      <xdr:row>14</xdr:row>
      <xdr:rowOff>90837</xdr:rowOff>
    </xdr:to>
    <xdr:sp macro="" textlink="">
      <xdr:nvSpPr>
        <xdr:cNvPr id="73" name="円/楕円 72"/>
        <xdr:cNvSpPr/>
      </xdr:nvSpPr>
      <xdr:spPr bwMode="auto">
        <a:xfrm>
          <a:off x="4254500" y="243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75614</xdr:rowOff>
    </xdr:from>
    <xdr:ext cx="762000" cy="259045"/>
    <xdr:sp macro="" textlink="">
      <xdr:nvSpPr>
        <xdr:cNvPr id="74" name="テキスト ボックス 73"/>
        <xdr:cNvSpPr txBox="1"/>
      </xdr:nvSpPr>
      <xdr:spPr>
        <a:xfrm>
          <a:off x="3924300" y="252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2343</xdr:rowOff>
    </xdr:from>
    <xdr:to>
      <xdr:col>3</xdr:col>
      <xdr:colOff>257175</xdr:colOff>
      <xdr:row>14</xdr:row>
      <xdr:rowOff>103943</xdr:rowOff>
    </xdr:to>
    <xdr:sp macro="" textlink="">
      <xdr:nvSpPr>
        <xdr:cNvPr id="75" name="円/楕円 74"/>
        <xdr:cNvSpPr/>
      </xdr:nvSpPr>
      <xdr:spPr bwMode="auto">
        <a:xfrm>
          <a:off x="3556000" y="24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114120</xdr:rowOff>
    </xdr:from>
    <xdr:ext cx="762000" cy="259045"/>
    <xdr:sp macro="" textlink="">
      <xdr:nvSpPr>
        <xdr:cNvPr id="76" name="テキスト ボックス 75"/>
        <xdr:cNvSpPr txBox="1"/>
      </xdr:nvSpPr>
      <xdr:spPr>
        <a:xfrm>
          <a:off x="3225800" y="22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6744</xdr:rowOff>
    </xdr:from>
    <xdr:to>
      <xdr:col>2</xdr:col>
      <xdr:colOff>692150</xdr:colOff>
      <xdr:row>14</xdr:row>
      <xdr:rowOff>108344</xdr:rowOff>
    </xdr:to>
    <xdr:sp macro="" textlink="">
      <xdr:nvSpPr>
        <xdr:cNvPr id="77" name="円/楕円 76"/>
        <xdr:cNvSpPr/>
      </xdr:nvSpPr>
      <xdr:spPr bwMode="auto">
        <a:xfrm>
          <a:off x="2857500" y="245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93121</xdr:rowOff>
    </xdr:from>
    <xdr:ext cx="762000" cy="259045"/>
    <xdr:sp macro="" textlink="">
      <xdr:nvSpPr>
        <xdr:cNvPr id="78" name="テキスト ボックス 77"/>
        <xdr:cNvSpPr txBox="1"/>
      </xdr:nvSpPr>
      <xdr:spPr>
        <a:xfrm>
          <a:off x="2527300" y="254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333449</xdr:rowOff>
    </xdr:from>
    <xdr:to>
      <xdr:col>4</xdr:col>
      <xdr:colOff>1117600</xdr:colOff>
      <xdr:row>35</xdr:row>
      <xdr:rowOff>65873</xdr:rowOff>
    </xdr:to>
    <xdr:cxnSp macro="">
      <xdr:nvCxnSpPr>
        <xdr:cNvPr id="110" name="直線コネクタ 109"/>
        <xdr:cNvCxnSpPr/>
      </xdr:nvCxnSpPr>
      <xdr:spPr bwMode="auto">
        <a:xfrm flipV="1">
          <a:off x="5003800" y="6600899"/>
          <a:ext cx="647700" cy="75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11374</xdr:rowOff>
    </xdr:from>
    <xdr:to>
      <xdr:col>4</xdr:col>
      <xdr:colOff>469900</xdr:colOff>
      <xdr:row>35</xdr:row>
      <xdr:rowOff>65873</xdr:rowOff>
    </xdr:to>
    <xdr:cxnSp macro="">
      <xdr:nvCxnSpPr>
        <xdr:cNvPr id="113" name="直線コネクタ 112"/>
        <xdr:cNvCxnSpPr/>
      </xdr:nvCxnSpPr>
      <xdr:spPr bwMode="auto">
        <a:xfrm>
          <a:off x="4305300" y="6621724"/>
          <a:ext cx="698500" cy="5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2733</xdr:rowOff>
    </xdr:from>
    <xdr:to>
      <xdr:col>3</xdr:col>
      <xdr:colOff>904875</xdr:colOff>
      <xdr:row>35</xdr:row>
      <xdr:rowOff>11374</xdr:rowOff>
    </xdr:to>
    <xdr:cxnSp macro="">
      <xdr:nvCxnSpPr>
        <xdr:cNvPr id="116" name="直線コネクタ 115"/>
        <xdr:cNvCxnSpPr/>
      </xdr:nvCxnSpPr>
      <xdr:spPr bwMode="auto">
        <a:xfrm>
          <a:off x="3606800" y="6613083"/>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336489</xdr:rowOff>
    </xdr:from>
    <xdr:to>
      <xdr:col>3</xdr:col>
      <xdr:colOff>206375</xdr:colOff>
      <xdr:row>35</xdr:row>
      <xdr:rowOff>2733</xdr:rowOff>
    </xdr:to>
    <xdr:cxnSp macro="">
      <xdr:nvCxnSpPr>
        <xdr:cNvPr id="119" name="直線コネクタ 118"/>
        <xdr:cNvCxnSpPr/>
      </xdr:nvCxnSpPr>
      <xdr:spPr bwMode="auto">
        <a:xfrm>
          <a:off x="2908300" y="660393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282649</xdr:rowOff>
    </xdr:from>
    <xdr:to>
      <xdr:col>5</xdr:col>
      <xdr:colOff>34925</xdr:colOff>
      <xdr:row>35</xdr:row>
      <xdr:rowOff>41349</xdr:rowOff>
    </xdr:to>
    <xdr:sp macro="" textlink="">
      <xdr:nvSpPr>
        <xdr:cNvPr id="129" name="円/楕円 128"/>
        <xdr:cNvSpPr/>
      </xdr:nvSpPr>
      <xdr:spPr bwMode="auto">
        <a:xfrm>
          <a:off x="5600700" y="655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127726</xdr:rowOff>
    </xdr:from>
    <xdr:ext cx="762000" cy="259045"/>
    <xdr:sp macro="" textlink="">
      <xdr:nvSpPr>
        <xdr:cNvPr id="130" name="人口1人当たり決算額の推移該当値テキスト445"/>
        <xdr:cNvSpPr txBox="1"/>
      </xdr:nvSpPr>
      <xdr:spPr>
        <a:xfrm>
          <a:off x="5740400" y="639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15073</xdr:rowOff>
    </xdr:from>
    <xdr:to>
      <xdr:col>4</xdr:col>
      <xdr:colOff>520700</xdr:colOff>
      <xdr:row>35</xdr:row>
      <xdr:rowOff>116673</xdr:rowOff>
    </xdr:to>
    <xdr:sp macro="" textlink="">
      <xdr:nvSpPr>
        <xdr:cNvPr id="131" name="円/楕円 130"/>
        <xdr:cNvSpPr/>
      </xdr:nvSpPr>
      <xdr:spPr bwMode="auto">
        <a:xfrm>
          <a:off x="4953000" y="662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126849</xdr:rowOff>
    </xdr:from>
    <xdr:ext cx="736600" cy="259045"/>
    <xdr:sp macro="" textlink="">
      <xdr:nvSpPr>
        <xdr:cNvPr id="132" name="テキスト ボックス 131"/>
        <xdr:cNvSpPr txBox="1"/>
      </xdr:nvSpPr>
      <xdr:spPr>
        <a:xfrm>
          <a:off x="4622800" y="639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303474</xdr:rowOff>
    </xdr:from>
    <xdr:to>
      <xdr:col>3</xdr:col>
      <xdr:colOff>955675</xdr:colOff>
      <xdr:row>35</xdr:row>
      <xdr:rowOff>62174</xdr:rowOff>
    </xdr:to>
    <xdr:sp macro="" textlink="">
      <xdr:nvSpPr>
        <xdr:cNvPr id="133" name="円/楕円 132"/>
        <xdr:cNvSpPr/>
      </xdr:nvSpPr>
      <xdr:spPr bwMode="auto">
        <a:xfrm>
          <a:off x="4254500" y="657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72351</xdr:rowOff>
    </xdr:from>
    <xdr:ext cx="762000" cy="259045"/>
    <xdr:sp macro="" textlink="">
      <xdr:nvSpPr>
        <xdr:cNvPr id="134" name="テキスト ボックス 133"/>
        <xdr:cNvSpPr txBox="1"/>
      </xdr:nvSpPr>
      <xdr:spPr>
        <a:xfrm>
          <a:off x="3924300" y="633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294833</xdr:rowOff>
    </xdr:from>
    <xdr:to>
      <xdr:col>3</xdr:col>
      <xdr:colOff>257175</xdr:colOff>
      <xdr:row>35</xdr:row>
      <xdr:rowOff>53533</xdr:rowOff>
    </xdr:to>
    <xdr:sp macro="" textlink="">
      <xdr:nvSpPr>
        <xdr:cNvPr id="135" name="円/楕円 134"/>
        <xdr:cNvSpPr/>
      </xdr:nvSpPr>
      <xdr:spPr bwMode="auto">
        <a:xfrm>
          <a:off x="3556000" y="656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63710</xdr:rowOff>
    </xdr:from>
    <xdr:ext cx="762000" cy="259045"/>
    <xdr:sp macro="" textlink="">
      <xdr:nvSpPr>
        <xdr:cNvPr id="136" name="テキスト ボックス 135"/>
        <xdr:cNvSpPr txBox="1"/>
      </xdr:nvSpPr>
      <xdr:spPr>
        <a:xfrm>
          <a:off x="3225800" y="633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285689</xdr:rowOff>
    </xdr:from>
    <xdr:to>
      <xdr:col>2</xdr:col>
      <xdr:colOff>692150</xdr:colOff>
      <xdr:row>35</xdr:row>
      <xdr:rowOff>44389</xdr:rowOff>
    </xdr:to>
    <xdr:sp macro="" textlink="">
      <xdr:nvSpPr>
        <xdr:cNvPr id="137" name="円/楕円 136"/>
        <xdr:cNvSpPr/>
      </xdr:nvSpPr>
      <xdr:spPr bwMode="auto">
        <a:xfrm>
          <a:off x="2857500" y="655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54566</xdr:rowOff>
    </xdr:from>
    <xdr:ext cx="762000" cy="259045"/>
    <xdr:sp macro="" textlink="">
      <xdr:nvSpPr>
        <xdr:cNvPr id="138" name="テキスト ボックス 137"/>
        <xdr:cNvSpPr txBox="1"/>
      </xdr:nvSpPr>
      <xdr:spPr>
        <a:xfrm>
          <a:off x="2527300" y="632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51781</xdr:rowOff>
    </xdr:from>
    <xdr:to>
      <xdr:col>6</xdr:col>
      <xdr:colOff>511175</xdr:colOff>
      <xdr:row>32</xdr:row>
      <xdr:rowOff>98735</xdr:rowOff>
    </xdr:to>
    <xdr:cxnSp macro="">
      <xdr:nvCxnSpPr>
        <xdr:cNvPr id="59" name="直線コネクタ 58"/>
        <xdr:cNvCxnSpPr/>
      </xdr:nvCxnSpPr>
      <xdr:spPr>
        <a:xfrm>
          <a:off x="3797300" y="5538181"/>
          <a:ext cx="8382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51781</xdr:rowOff>
    </xdr:from>
    <xdr:to>
      <xdr:col>5</xdr:col>
      <xdr:colOff>358775</xdr:colOff>
      <xdr:row>33</xdr:row>
      <xdr:rowOff>5466</xdr:rowOff>
    </xdr:to>
    <xdr:cxnSp macro="">
      <xdr:nvCxnSpPr>
        <xdr:cNvPr id="62" name="直線コネクタ 61"/>
        <xdr:cNvCxnSpPr/>
      </xdr:nvCxnSpPr>
      <xdr:spPr>
        <a:xfrm flipV="1">
          <a:off x="2908300" y="5538181"/>
          <a:ext cx="889000" cy="1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148113</xdr:rowOff>
    </xdr:from>
    <xdr:to>
      <xdr:col>4</xdr:col>
      <xdr:colOff>155575</xdr:colOff>
      <xdr:row>33</xdr:row>
      <xdr:rowOff>5466</xdr:rowOff>
    </xdr:to>
    <xdr:cxnSp macro="">
      <xdr:nvCxnSpPr>
        <xdr:cNvPr id="65" name="直線コネクタ 64"/>
        <xdr:cNvCxnSpPr/>
      </xdr:nvCxnSpPr>
      <xdr:spPr>
        <a:xfrm>
          <a:off x="2019300" y="563451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148113</xdr:rowOff>
    </xdr:from>
    <xdr:to>
      <xdr:col>2</xdr:col>
      <xdr:colOff>638175</xdr:colOff>
      <xdr:row>33</xdr:row>
      <xdr:rowOff>24509</xdr:rowOff>
    </xdr:to>
    <xdr:cxnSp macro="">
      <xdr:nvCxnSpPr>
        <xdr:cNvPr id="68" name="直線コネクタ 67"/>
        <xdr:cNvCxnSpPr/>
      </xdr:nvCxnSpPr>
      <xdr:spPr>
        <a:xfrm flipV="1">
          <a:off x="1130300" y="5634513"/>
          <a:ext cx="889000" cy="4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47935</xdr:rowOff>
    </xdr:from>
    <xdr:to>
      <xdr:col>6</xdr:col>
      <xdr:colOff>561975</xdr:colOff>
      <xdr:row>32</xdr:row>
      <xdr:rowOff>149535</xdr:rowOff>
    </xdr:to>
    <xdr:sp macro="" textlink="">
      <xdr:nvSpPr>
        <xdr:cNvPr id="78" name="円/楕円 77"/>
        <xdr:cNvSpPr/>
      </xdr:nvSpPr>
      <xdr:spPr>
        <a:xfrm>
          <a:off x="4584700" y="55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70812</xdr:rowOff>
    </xdr:from>
    <xdr:ext cx="534377" cy="259045"/>
    <xdr:sp macro="" textlink="">
      <xdr:nvSpPr>
        <xdr:cNvPr id="79" name="人件費該当値テキスト"/>
        <xdr:cNvSpPr txBox="1"/>
      </xdr:nvSpPr>
      <xdr:spPr>
        <a:xfrm>
          <a:off x="4686300" y="53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86,792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981</xdr:rowOff>
    </xdr:from>
    <xdr:to>
      <xdr:col>5</xdr:col>
      <xdr:colOff>409575</xdr:colOff>
      <xdr:row>32</xdr:row>
      <xdr:rowOff>102581</xdr:rowOff>
    </xdr:to>
    <xdr:sp macro="" textlink="">
      <xdr:nvSpPr>
        <xdr:cNvPr id="80" name="円/楕円 79"/>
        <xdr:cNvSpPr/>
      </xdr:nvSpPr>
      <xdr:spPr>
        <a:xfrm>
          <a:off x="3746500" y="5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119108</xdr:rowOff>
    </xdr:from>
    <xdr:ext cx="534377" cy="259045"/>
    <xdr:sp macro="" textlink="">
      <xdr:nvSpPr>
        <xdr:cNvPr id="81" name="テキスト ボックス 80"/>
        <xdr:cNvSpPr txBox="1"/>
      </xdr:nvSpPr>
      <xdr:spPr>
        <a:xfrm>
          <a:off x="3530111" y="52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126116</xdr:rowOff>
    </xdr:from>
    <xdr:to>
      <xdr:col>4</xdr:col>
      <xdr:colOff>206375</xdr:colOff>
      <xdr:row>33</xdr:row>
      <xdr:rowOff>56266</xdr:rowOff>
    </xdr:to>
    <xdr:sp macro="" textlink="">
      <xdr:nvSpPr>
        <xdr:cNvPr id="82" name="円/楕円 81"/>
        <xdr:cNvSpPr/>
      </xdr:nvSpPr>
      <xdr:spPr>
        <a:xfrm>
          <a:off x="2857500" y="56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47393</xdr:rowOff>
    </xdr:from>
    <xdr:ext cx="534377" cy="259045"/>
    <xdr:sp macro="" textlink="">
      <xdr:nvSpPr>
        <xdr:cNvPr id="83" name="テキスト ボックス 82"/>
        <xdr:cNvSpPr txBox="1"/>
      </xdr:nvSpPr>
      <xdr:spPr>
        <a:xfrm>
          <a:off x="2641111" y="57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97313</xdr:rowOff>
    </xdr:from>
    <xdr:to>
      <xdr:col>3</xdr:col>
      <xdr:colOff>3175</xdr:colOff>
      <xdr:row>33</xdr:row>
      <xdr:rowOff>27463</xdr:rowOff>
    </xdr:to>
    <xdr:sp macro="" textlink="">
      <xdr:nvSpPr>
        <xdr:cNvPr id="84" name="円/楕円 83"/>
        <xdr:cNvSpPr/>
      </xdr:nvSpPr>
      <xdr:spPr>
        <a:xfrm>
          <a:off x="1968500" y="55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43990</xdr:rowOff>
    </xdr:from>
    <xdr:ext cx="534377" cy="259045"/>
    <xdr:sp macro="" textlink="">
      <xdr:nvSpPr>
        <xdr:cNvPr id="85" name="テキスト ボックス 84"/>
        <xdr:cNvSpPr txBox="1"/>
      </xdr:nvSpPr>
      <xdr:spPr>
        <a:xfrm>
          <a:off x="1752111" y="53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145159</xdr:rowOff>
    </xdr:from>
    <xdr:to>
      <xdr:col>1</xdr:col>
      <xdr:colOff>485775</xdr:colOff>
      <xdr:row>33</xdr:row>
      <xdr:rowOff>75309</xdr:rowOff>
    </xdr:to>
    <xdr:sp macro="" textlink="">
      <xdr:nvSpPr>
        <xdr:cNvPr id="86" name="円/楕円 85"/>
        <xdr:cNvSpPr/>
      </xdr:nvSpPr>
      <xdr:spPr>
        <a:xfrm>
          <a:off x="1079500" y="56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66436</xdr:rowOff>
    </xdr:from>
    <xdr:ext cx="534377" cy="259045"/>
    <xdr:sp macro="" textlink="">
      <xdr:nvSpPr>
        <xdr:cNvPr id="87" name="テキスト ボックス 86"/>
        <xdr:cNvSpPr txBox="1"/>
      </xdr:nvSpPr>
      <xdr:spPr>
        <a:xfrm>
          <a:off x="863111" y="57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145998</xdr:rowOff>
    </xdr:from>
    <xdr:to>
      <xdr:col>6</xdr:col>
      <xdr:colOff>511175</xdr:colOff>
      <xdr:row>57</xdr:row>
      <xdr:rowOff>27305</xdr:rowOff>
    </xdr:to>
    <xdr:cxnSp macro="">
      <xdr:nvCxnSpPr>
        <xdr:cNvPr id="116" name="直線コネクタ 115"/>
        <xdr:cNvCxnSpPr/>
      </xdr:nvCxnSpPr>
      <xdr:spPr>
        <a:xfrm flipV="1">
          <a:off x="3797300" y="9747198"/>
          <a:ext cx="8382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27305</xdr:rowOff>
    </xdr:from>
    <xdr:to>
      <xdr:col>5</xdr:col>
      <xdr:colOff>358775</xdr:colOff>
      <xdr:row>57</xdr:row>
      <xdr:rowOff>46420</xdr:rowOff>
    </xdr:to>
    <xdr:cxnSp macro="">
      <xdr:nvCxnSpPr>
        <xdr:cNvPr id="119" name="直線コネクタ 118"/>
        <xdr:cNvCxnSpPr/>
      </xdr:nvCxnSpPr>
      <xdr:spPr>
        <a:xfrm flipV="1">
          <a:off x="2908300" y="979995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46420</xdr:rowOff>
    </xdr:from>
    <xdr:to>
      <xdr:col>4</xdr:col>
      <xdr:colOff>155575</xdr:colOff>
      <xdr:row>57</xdr:row>
      <xdr:rowOff>56756</xdr:rowOff>
    </xdr:to>
    <xdr:cxnSp macro="">
      <xdr:nvCxnSpPr>
        <xdr:cNvPr id="122" name="直線コネクタ 121"/>
        <xdr:cNvCxnSpPr/>
      </xdr:nvCxnSpPr>
      <xdr:spPr>
        <a:xfrm flipV="1">
          <a:off x="2019300" y="9819070"/>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56756</xdr:rowOff>
    </xdr:from>
    <xdr:to>
      <xdr:col>2</xdr:col>
      <xdr:colOff>638175</xdr:colOff>
      <xdr:row>57</xdr:row>
      <xdr:rowOff>65462</xdr:rowOff>
    </xdr:to>
    <xdr:cxnSp macro="">
      <xdr:nvCxnSpPr>
        <xdr:cNvPr id="125" name="直線コネクタ 124"/>
        <xdr:cNvCxnSpPr/>
      </xdr:nvCxnSpPr>
      <xdr:spPr>
        <a:xfrm flipV="1">
          <a:off x="1130300" y="982940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95198</xdr:rowOff>
    </xdr:from>
    <xdr:to>
      <xdr:col>6</xdr:col>
      <xdr:colOff>561975</xdr:colOff>
      <xdr:row>57</xdr:row>
      <xdr:rowOff>25348</xdr:rowOff>
    </xdr:to>
    <xdr:sp macro="" textlink="">
      <xdr:nvSpPr>
        <xdr:cNvPr id="135" name="円/楕円 134"/>
        <xdr:cNvSpPr/>
      </xdr:nvSpPr>
      <xdr:spPr>
        <a:xfrm>
          <a:off x="4584700" y="9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118075</xdr:rowOff>
    </xdr:from>
    <xdr:ext cx="599010" cy="259045"/>
    <xdr:sp macro="" textlink="">
      <xdr:nvSpPr>
        <xdr:cNvPr id="136" name="物件費該当値テキスト"/>
        <xdr:cNvSpPr txBox="1"/>
      </xdr:nvSpPr>
      <xdr:spPr>
        <a:xfrm>
          <a:off x="4686300" y="95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147955</xdr:rowOff>
    </xdr:from>
    <xdr:to>
      <xdr:col>5</xdr:col>
      <xdr:colOff>409575</xdr:colOff>
      <xdr:row>57</xdr:row>
      <xdr:rowOff>78105</xdr:rowOff>
    </xdr:to>
    <xdr:sp macro="" textlink="">
      <xdr:nvSpPr>
        <xdr:cNvPr id="137" name="円/楕円 136"/>
        <xdr:cNvSpPr/>
      </xdr:nvSpPr>
      <xdr:spPr>
        <a:xfrm>
          <a:off x="3746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94632</xdr:rowOff>
    </xdr:from>
    <xdr:ext cx="534377" cy="259045"/>
    <xdr:sp macro="" textlink="">
      <xdr:nvSpPr>
        <xdr:cNvPr id="138" name="テキスト ボックス 137"/>
        <xdr:cNvSpPr txBox="1"/>
      </xdr:nvSpPr>
      <xdr:spPr>
        <a:xfrm>
          <a:off x="3530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167070</xdr:rowOff>
    </xdr:from>
    <xdr:to>
      <xdr:col>4</xdr:col>
      <xdr:colOff>206375</xdr:colOff>
      <xdr:row>57</xdr:row>
      <xdr:rowOff>97220</xdr:rowOff>
    </xdr:to>
    <xdr:sp macro="" textlink="">
      <xdr:nvSpPr>
        <xdr:cNvPr id="139" name="円/楕円 138"/>
        <xdr:cNvSpPr/>
      </xdr:nvSpPr>
      <xdr:spPr>
        <a:xfrm>
          <a:off x="2857500" y="97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113747</xdr:rowOff>
    </xdr:from>
    <xdr:ext cx="534377" cy="259045"/>
    <xdr:sp macro="" textlink="">
      <xdr:nvSpPr>
        <xdr:cNvPr id="140" name="テキスト ボックス 139"/>
        <xdr:cNvSpPr txBox="1"/>
      </xdr:nvSpPr>
      <xdr:spPr>
        <a:xfrm>
          <a:off x="2641111" y="95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5956</xdr:rowOff>
    </xdr:from>
    <xdr:to>
      <xdr:col>3</xdr:col>
      <xdr:colOff>3175</xdr:colOff>
      <xdr:row>57</xdr:row>
      <xdr:rowOff>107556</xdr:rowOff>
    </xdr:to>
    <xdr:sp macro="" textlink="">
      <xdr:nvSpPr>
        <xdr:cNvPr id="141" name="円/楕円 140"/>
        <xdr:cNvSpPr/>
      </xdr:nvSpPr>
      <xdr:spPr>
        <a:xfrm>
          <a:off x="1968500" y="9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124083</xdr:rowOff>
    </xdr:from>
    <xdr:ext cx="534377" cy="259045"/>
    <xdr:sp macro="" textlink="">
      <xdr:nvSpPr>
        <xdr:cNvPr id="142" name="テキスト ボックス 141"/>
        <xdr:cNvSpPr txBox="1"/>
      </xdr:nvSpPr>
      <xdr:spPr>
        <a:xfrm>
          <a:off x="1752111" y="95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14662</xdr:rowOff>
    </xdr:from>
    <xdr:to>
      <xdr:col>1</xdr:col>
      <xdr:colOff>485775</xdr:colOff>
      <xdr:row>57</xdr:row>
      <xdr:rowOff>116262</xdr:rowOff>
    </xdr:to>
    <xdr:sp macro="" textlink="">
      <xdr:nvSpPr>
        <xdr:cNvPr id="143" name="円/楕円 142"/>
        <xdr:cNvSpPr/>
      </xdr:nvSpPr>
      <xdr:spPr>
        <a:xfrm>
          <a:off x="1079500" y="97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132789</xdr:rowOff>
    </xdr:from>
    <xdr:ext cx="534377" cy="259045"/>
    <xdr:sp macro="" textlink="">
      <xdr:nvSpPr>
        <xdr:cNvPr id="144" name="テキスト ボックス 143"/>
        <xdr:cNvSpPr txBox="1"/>
      </xdr:nvSpPr>
      <xdr:spPr>
        <a:xfrm>
          <a:off x="863111" y="9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113068</xdr:rowOff>
    </xdr:from>
    <xdr:to>
      <xdr:col>6</xdr:col>
      <xdr:colOff>511175</xdr:colOff>
      <xdr:row>75</xdr:row>
      <xdr:rowOff>4940</xdr:rowOff>
    </xdr:to>
    <xdr:cxnSp macro="">
      <xdr:nvCxnSpPr>
        <xdr:cNvPr id="173" name="直線コネクタ 172"/>
        <xdr:cNvCxnSpPr/>
      </xdr:nvCxnSpPr>
      <xdr:spPr>
        <a:xfrm flipV="1">
          <a:off x="3797300" y="12800368"/>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81293</xdr:rowOff>
    </xdr:from>
    <xdr:to>
      <xdr:col>5</xdr:col>
      <xdr:colOff>358775</xdr:colOff>
      <xdr:row>75</xdr:row>
      <xdr:rowOff>4940</xdr:rowOff>
    </xdr:to>
    <xdr:cxnSp macro="">
      <xdr:nvCxnSpPr>
        <xdr:cNvPr id="176" name="直線コネクタ 175"/>
        <xdr:cNvCxnSpPr/>
      </xdr:nvCxnSpPr>
      <xdr:spPr>
        <a:xfrm>
          <a:off x="2908300" y="12768593"/>
          <a:ext cx="8890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81293</xdr:rowOff>
    </xdr:from>
    <xdr:to>
      <xdr:col>4</xdr:col>
      <xdr:colOff>155575</xdr:colOff>
      <xdr:row>75</xdr:row>
      <xdr:rowOff>68491</xdr:rowOff>
    </xdr:to>
    <xdr:cxnSp macro="">
      <xdr:nvCxnSpPr>
        <xdr:cNvPr id="179" name="直線コネクタ 178"/>
        <xdr:cNvCxnSpPr/>
      </xdr:nvCxnSpPr>
      <xdr:spPr>
        <a:xfrm flipV="1">
          <a:off x="2019300" y="12768593"/>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91846</xdr:rowOff>
    </xdr:from>
    <xdr:to>
      <xdr:col>2</xdr:col>
      <xdr:colOff>638175</xdr:colOff>
      <xdr:row>75</xdr:row>
      <xdr:rowOff>68491</xdr:rowOff>
    </xdr:to>
    <xdr:cxnSp macro="">
      <xdr:nvCxnSpPr>
        <xdr:cNvPr id="182" name="直線コネクタ 181"/>
        <xdr:cNvCxnSpPr/>
      </xdr:nvCxnSpPr>
      <xdr:spPr>
        <a:xfrm>
          <a:off x="1130300" y="12779146"/>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62268</xdr:rowOff>
    </xdr:from>
    <xdr:to>
      <xdr:col>6</xdr:col>
      <xdr:colOff>561975</xdr:colOff>
      <xdr:row>74</xdr:row>
      <xdr:rowOff>163868</xdr:rowOff>
    </xdr:to>
    <xdr:sp macro="" textlink="">
      <xdr:nvSpPr>
        <xdr:cNvPr id="192" name="円/楕円 191"/>
        <xdr:cNvSpPr/>
      </xdr:nvSpPr>
      <xdr:spPr>
        <a:xfrm>
          <a:off x="45847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85145</xdr:rowOff>
    </xdr:from>
    <xdr:ext cx="534377" cy="259045"/>
    <xdr:sp macro="" textlink="">
      <xdr:nvSpPr>
        <xdr:cNvPr id="193" name="維持補修費該当値テキスト"/>
        <xdr:cNvSpPr txBox="1"/>
      </xdr:nvSpPr>
      <xdr:spPr>
        <a:xfrm>
          <a:off x="4686300" y="126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125590</xdr:rowOff>
    </xdr:from>
    <xdr:to>
      <xdr:col>5</xdr:col>
      <xdr:colOff>409575</xdr:colOff>
      <xdr:row>75</xdr:row>
      <xdr:rowOff>55740</xdr:rowOff>
    </xdr:to>
    <xdr:sp macro="" textlink="">
      <xdr:nvSpPr>
        <xdr:cNvPr id="194" name="円/楕円 193"/>
        <xdr:cNvSpPr/>
      </xdr:nvSpPr>
      <xdr:spPr>
        <a:xfrm>
          <a:off x="3746500" y="12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72267</xdr:rowOff>
    </xdr:from>
    <xdr:ext cx="534377" cy="259045"/>
    <xdr:sp macro="" textlink="">
      <xdr:nvSpPr>
        <xdr:cNvPr id="195" name="テキスト ボックス 194"/>
        <xdr:cNvSpPr txBox="1"/>
      </xdr:nvSpPr>
      <xdr:spPr>
        <a:xfrm>
          <a:off x="3530111" y="12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30493</xdr:rowOff>
    </xdr:from>
    <xdr:to>
      <xdr:col>4</xdr:col>
      <xdr:colOff>206375</xdr:colOff>
      <xdr:row>74</xdr:row>
      <xdr:rowOff>132093</xdr:rowOff>
    </xdr:to>
    <xdr:sp macro="" textlink="">
      <xdr:nvSpPr>
        <xdr:cNvPr id="196" name="円/楕円 195"/>
        <xdr:cNvSpPr/>
      </xdr:nvSpPr>
      <xdr:spPr>
        <a:xfrm>
          <a:off x="2857500" y="127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148620</xdr:rowOff>
    </xdr:from>
    <xdr:ext cx="534377" cy="259045"/>
    <xdr:sp macro="" textlink="">
      <xdr:nvSpPr>
        <xdr:cNvPr id="197" name="テキスト ボックス 196"/>
        <xdr:cNvSpPr txBox="1"/>
      </xdr:nvSpPr>
      <xdr:spPr>
        <a:xfrm>
          <a:off x="2641111" y="124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17691</xdr:rowOff>
    </xdr:from>
    <xdr:to>
      <xdr:col>3</xdr:col>
      <xdr:colOff>3175</xdr:colOff>
      <xdr:row>75</xdr:row>
      <xdr:rowOff>119291</xdr:rowOff>
    </xdr:to>
    <xdr:sp macro="" textlink="">
      <xdr:nvSpPr>
        <xdr:cNvPr id="198" name="円/楕円 197"/>
        <xdr:cNvSpPr/>
      </xdr:nvSpPr>
      <xdr:spPr>
        <a:xfrm>
          <a:off x="1968500" y="12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135818</xdr:rowOff>
    </xdr:from>
    <xdr:ext cx="534377" cy="259045"/>
    <xdr:sp macro="" textlink="">
      <xdr:nvSpPr>
        <xdr:cNvPr id="199" name="テキスト ボックス 198"/>
        <xdr:cNvSpPr txBox="1"/>
      </xdr:nvSpPr>
      <xdr:spPr>
        <a:xfrm>
          <a:off x="1752111" y="126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41046</xdr:rowOff>
    </xdr:from>
    <xdr:to>
      <xdr:col>1</xdr:col>
      <xdr:colOff>485775</xdr:colOff>
      <xdr:row>74</xdr:row>
      <xdr:rowOff>142646</xdr:rowOff>
    </xdr:to>
    <xdr:sp macro="" textlink="">
      <xdr:nvSpPr>
        <xdr:cNvPr id="200" name="円/楕円 199"/>
        <xdr:cNvSpPr/>
      </xdr:nvSpPr>
      <xdr:spPr>
        <a:xfrm>
          <a:off x="1079500" y="127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159173</xdr:rowOff>
    </xdr:from>
    <xdr:ext cx="534377" cy="259045"/>
    <xdr:sp macro="" textlink="">
      <xdr:nvSpPr>
        <xdr:cNvPr id="201" name="テキスト ボックス 200"/>
        <xdr:cNvSpPr txBox="1"/>
      </xdr:nvSpPr>
      <xdr:spPr>
        <a:xfrm>
          <a:off x="863111" y="125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83159</xdr:rowOff>
    </xdr:from>
    <xdr:to>
      <xdr:col>6</xdr:col>
      <xdr:colOff>511175</xdr:colOff>
      <xdr:row>96</xdr:row>
      <xdr:rowOff>93427</xdr:rowOff>
    </xdr:to>
    <xdr:cxnSp macro="">
      <xdr:nvCxnSpPr>
        <xdr:cNvPr id="231" name="直線コネクタ 230"/>
        <xdr:cNvCxnSpPr/>
      </xdr:nvCxnSpPr>
      <xdr:spPr>
        <a:xfrm flipV="1">
          <a:off x="3797300" y="16370909"/>
          <a:ext cx="838200" cy="1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93427</xdr:rowOff>
    </xdr:from>
    <xdr:to>
      <xdr:col>5</xdr:col>
      <xdr:colOff>358775</xdr:colOff>
      <xdr:row>96</xdr:row>
      <xdr:rowOff>161226</xdr:rowOff>
    </xdr:to>
    <xdr:cxnSp macro="">
      <xdr:nvCxnSpPr>
        <xdr:cNvPr id="234" name="直線コネクタ 233"/>
        <xdr:cNvCxnSpPr/>
      </xdr:nvCxnSpPr>
      <xdr:spPr>
        <a:xfrm flipV="1">
          <a:off x="2908300" y="16552627"/>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161226</xdr:rowOff>
    </xdr:from>
    <xdr:to>
      <xdr:col>4</xdr:col>
      <xdr:colOff>155575</xdr:colOff>
      <xdr:row>97</xdr:row>
      <xdr:rowOff>96856</xdr:rowOff>
    </xdr:to>
    <xdr:cxnSp macro="">
      <xdr:nvCxnSpPr>
        <xdr:cNvPr id="237" name="直線コネクタ 236"/>
        <xdr:cNvCxnSpPr/>
      </xdr:nvCxnSpPr>
      <xdr:spPr>
        <a:xfrm flipV="1">
          <a:off x="2019300" y="16620426"/>
          <a:ext cx="889000" cy="1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89922</xdr:rowOff>
    </xdr:from>
    <xdr:to>
      <xdr:col>2</xdr:col>
      <xdr:colOff>638175</xdr:colOff>
      <xdr:row>97</xdr:row>
      <xdr:rowOff>96856</xdr:rowOff>
    </xdr:to>
    <xdr:cxnSp macro="">
      <xdr:nvCxnSpPr>
        <xdr:cNvPr id="240" name="直線コネクタ 239"/>
        <xdr:cNvCxnSpPr/>
      </xdr:nvCxnSpPr>
      <xdr:spPr>
        <a:xfrm>
          <a:off x="1130300" y="16720572"/>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32359</xdr:rowOff>
    </xdr:from>
    <xdr:to>
      <xdr:col>6</xdr:col>
      <xdr:colOff>561975</xdr:colOff>
      <xdr:row>95</xdr:row>
      <xdr:rowOff>133959</xdr:rowOff>
    </xdr:to>
    <xdr:sp macro="" textlink="">
      <xdr:nvSpPr>
        <xdr:cNvPr id="250" name="円/楕円 249"/>
        <xdr:cNvSpPr/>
      </xdr:nvSpPr>
      <xdr:spPr>
        <a:xfrm>
          <a:off x="4584700" y="163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10786</xdr:rowOff>
    </xdr:from>
    <xdr:ext cx="534377" cy="259045"/>
    <xdr:sp macro="" textlink="">
      <xdr:nvSpPr>
        <xdr:cNvPr id="251" name="扶助費該当値テキスト"/>
        <xdr:cNvSpPr txBox="1"/>
      </xdr:nvSpPr>
      <xdr:spPr>
        <a:xfrm>
          <a:off x="4686300" y="162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42627</xdr:rowOff>
    </xdr:from>
    <xdr:to>
      <xdr:col>5</xdr:col>
      <xdr:colOff>409575</xdr:colOff>
      <xdr:row>96</xdr:row>
      <xdr:rowOff>144227</xdr:rowOff>
    </xdr:to>
    <xdr:sp macro="" textlink="">
      <xdr:nvSpPr>
        <xdr:cNvPr id="252" name="円/楕円 251"/>
        <xdr:cNvSpPr/>
      </xdr:nvSpPr>
      <xdr:spPr>
        <a:xfrm>
          <a:off x="3746500" y="16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135354</xdr:rowOff>
    </xdr:from>
    <xdr:ext cx="534377" cy="259045"/>
    <xdr:sp macro="" textlink="">
      <xdr:nvSpPr>
        <xdr:cNvPr id="253" name="テキスト ボックス 252"/>
        <xdr:cNvSpPr txBox="1"/>
      </xdr:nvSpPr>
      <xdr:spPr>
        <a:xfrm>
          <a:off x="3530111" y="165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110426</xdr:rowOff>
    </xdr:from>
    <xdr:to>
      <xdr:col>4</xdr:col>
      <xdr:colOff>206375</xdr:colOff>
      <xdr:row>97</xdr:row>
      <xdr:rowOff>40576</xdr:rowOff>
    </xdr:to>
    <xdr:sp macro="" textlink="">
      <xdr:nvSpPr>
        <xdr:cNvPr id="254" name="円/楕円 253"/>
        <xdr:cNvSpPr/>
      </xdr:nvSpPr>
      <xdr:spPr>
        <a:xfrm>
          <a:off x="2857500" y="165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31703</xdr:rowOff>
    </xdr:from>
    <xdr:ext cx="534377" cy="259045"/>
    <xdr:sp macro="" textlink="">
      <xdr:nvSpPr>
        <xdr:cNvPr id="255" name="テキスト ボックス 254"/>
        <xdr:cNvSpPr txBox="1"/>
      </xdr:nvSpPr>
      <xdr:spPr>
        <a:xfrm>
          <a:off x="2641111" y="166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46056</xdr:rowOff>
    </xdr:from>
    <xdr:to>
      <xdr:col>3</xdr:col>
      <xdr:colOff>3175</xdr:colOff>
      <xdr:row>97</xdr:row>
      <xdr:rowOff>147656</xdr:rowOff>
    </xdr:to>
    <xdr:sp macro="" textlink="">
      <xdr:nvSpPr>
        <xdr:cNvPr id="256" name="円/楕円 255"/>
        <xdr:cNvSpPr/>
      </xdr:nvSpPr>
      <xdr:spPr>
        <a:xfrm>
          <a:off x="1968500" y="166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138783</xdr:rowOff>
    </xdr:from>
    <xdr:ext cx="534377" cy="259045"/>
    <xdr:sp macro="" textlink="">
      <xdr:nvSpPr>
        <xdr:cNvPr id="257" name="テキスト ボックス 256"/>
        <xdr:cNvSpPr txBox="1"/>
      </xdr:nvSpPr>
      <xdr:spPr>
        <a:xfrm>
          <a:off x="1752111" y="167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39122</xdr:rowOff>
    </xdr:from>
    <xdr:to>
      <xdr:col>1</xdr:col>
      <xdr:colOff>485775</xdr:colOff>
      <xdr:row>97</xdr:row>
      <xdr:rowOff>140722</xdr:rowOff>
    </xdr:to>
    <xdr:sp macro="" textlink="">
      <xdr:nvSpPr>
        <xdr:cNvPr id="258" name="円/楕円 257"/>
        <xdr:cNvSpPr/>
      </xdr:nvSpPr>
      <xdr:spPr>
        <a:xfrm>
          <a:off x="1079500" y="166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131849</xdr:rowOff>
    </xdr:from>
    <xdr:ext cx="534377" cy="259045"/>
    <xdr:sp macro="" textlink="">
      <xdr:nvSpPr>
        <xdr:cNvPr id="259" name="テキスト ボックス 258"/>
        <xdr:cNvSpPr txBox="1"/>
      </xdr:nvSpPr>
      <xdr:spPr>
        <a:xfrm>
          <a:off x="863111" y="167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63641</xdr:rowOff>
    </xdr:from>
    <xdr:to>
      <xdr:col>15</xdr:col>
      <xdr:colOff>180975</xdr:colOff>
      <xdr:row>37</xdr:row>
      <xdr:rowOff>90877</xdr:rowOff>
    </xdr:to>
    <xdr:cxnSp macro="">
      <xdr:nvCxnSpPr>
        <xdr:cNvPr id="290" name="直線コネクタ 289"/>
        <xdr:cNvCxnSpPr/>
      </xdr:nvCxnSpPr>
      <xdr:spPr>
        <a:xfrm flipV="1">
          <a:off x="9639300" y="6407291"/>
          <a:ext cx="8382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90877</xdr:rowOff>
    </xdr:from>
    <xdr:to>
      <xdr:col>14</xdr:col>
      <xdr:colOff>28575</xdr:colOff>
      <xdr:row>37</xdr:row>
      <xdr:rowOff>118701</xdr:rowOff>
    </xdr:to>
    <xdr:cxnSp macro="">
      <xdr:nvCxnSpPr>
        <xdr:cNvPr id="293" name="直線コネクタ 292"/>
        <xdr:cNvCxnSpPr/>
      </xdr:nvCxnSpPr>
      <xdr:spPr>
        <a:xfrm flipV="1">
          <a:off x="8750300" y="6434527"/>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118701</xdr:rowOff>
    </xdr:from>
    <xdr:to>
      <xdr:col>12</xdr:col>
      <xdr:colOff>511175</xdr:colOff>
      <xdr:row>37</xdr:row>
      <xdr:rowOff>145262</xdr:rowOff>
    </xdr:to>
    <xdr:cxnSp macro="">
      <xdr:nvCxnSpPr>
        <xdr:cNvPr id="296" name="直線コネクタ 295"/>
        <xdr:cNvCxnSpPr/>
      </xdr:nvCxnSpPr>
      <xdr:spPr>
        <a:xfrm flipV="1">
          <a:off x="7861300" y="6462351"/>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95645</xdr:rowOff>
    </xdr:from>
    <xdr:to>
      <xdr:col>11</xdr:col>
      <xdr:colOff>307975</xdr:colOff>
      <xdr:row>37</xdr:row>
      <xdr:rowOff>145262</xdr:rowOff>
    </xdr:to>
    <xdr:cxnSp macro="">
      <xdr:nvCxnSpPr>
        <xdr:cNvPr id="299" name="直線コネクタ 298"/>
        <xdr:cNvCxnSpPr/>
      </xdr:nvCxnSpPr>
      <xdr:spPr>
        <a:xfrm>
          <a:off x="6972300" y="6439295"/>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12841</xdr:rowOff>
    </xdr:from>
    <xdr:to>
      <xdr:col>15</xdr:col>
      <xdr:colOff>231775</xdr:colOff>
      <xdr:row>37</xdr:row>
      <xdr:rowOff>114441</xdr:rowOff>
    </xdr:to>
    <xdr:sp macro="" textlink="">
      <xdr:nvSpPr>
        <xdr:cNvPr id="309" name="円/楕円 308"/>
        <xdr:cNvSpPr/>
      </xdr:nvSpPr>
      <xdr:spPr>
        <a:xfrm>
          <a:off x="10426700" y="6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162718</xdr:rowOff>
    </xdr:from>
    <xdr:ext cx="534377" cy="259045"/>
    <xdr:sp macro="" textlink="">
      <xdr:nvSpPr>
        <xdr:cNvPr id="310" name="補助費等該当値テキスト"/>
        <xdr:cNvSpPr txBox="1"/>
      </xdr:nvSpPr>
      <xdr:spPr>
        <a:xfrm>
          <a:off x="10528300" y="63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40077</xdr:rowOff>
    </xdr:from>
    <xdr:to>
      <xdr:col>14</xdr:col>
      <xdr:colOff>79375</xdr:colOff>
      <xdr:row>37</xdr:row>
      <xdr:rowOff>141677</xdr:rowOff>
    </xdr:to>
    <xdr:sp macro="" textlink="">
      <xdr:nvSpPr>
        <xdr:cNvPr id="311" name="円/楕円 310"/>
        <xdr:cNvSpPr/>
      </xdr:nvSpPr>
      <xdr:spPr>
        <a:xfrm>
          <a:off x="9588500" y="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132804</xdr:rowOff>
    </xdr:from>
    <xdr:ext cx="534377" cy="259045"/>
    <xdr:sp macro="" textlink="">
      <xdr:nvSpPr>
        <xdr:cNvPr id="312" name="テキスト ボックス 311"/>
        <xdr:cNvSpPr txBox="1"/>
      </xdr:nvSpPr>
      <xdr:spPr>
        <a:xfrm>
          <a:off x="9372111" y="64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67901</xdr:rowOff>
    </xdr:from>
    <xdr:to>
      <xdr:col>12</xdr:col>
      <xdr:colOff>561975</xdr:colOff>
      <xdr:row>37</xdr:row>
      <xdr:rowOff>169501</xdr:rowOff>
    </xdr:to>
    <xdr:sp macro="" textlink="">
      <xdr:nvSpPr>
        <xdr:cNvPr id="313" name="円/楕円 312"/>
        <xdr:cNvSpPr/>
      </xdr:nvSpPr>
      <xdr:spPr>
        <a:xfrm>
          <a:off x="8699500" y="6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160628</xdr:rowOff>
    </xdr:from>
    <xdr:ext cx="534377" cy="259045"/>
    <xdr:sp macro="" textlink="">
      <xdr:nvSpPr>
        <xdr:cNvPr id="314" name="テキスト ボックス 313"/>
        <xdr:cNvSpPr txBox="1"/>
      </xdr:nvSpPr>
      <xdr:spPr>
        <a:xfrm>
          <a:off x="8483111" y="65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94462</xdr:rowOff>
    </xdr:from>
    <xdr:to>
      <xdr:col>11</xdr:col>
      <xdr:colOff>358775</xdr:colOff>
      <xdr:row>38</xdr:row>
      <xdr:rowOff>24612</xdr:rowOff>
    </xdr:to>
    <xdr:sp macro="" textlink="">
      <xdr:nvSpPr>
        <xdr:cNvPr id="315" name="円/楕円 314"/>
        <xdr:cNvSpPr/>
      </xdr:nvSpPr>
      <xdr:spPr>
        <a:xfrm>
          <a:off x="7810500" y="6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15739</xdr:rowOff>
    </xdr:from>
    <xdr:ext cx="534377" cy="259045"/>
    <xdr:sp macro="" textlink="">
      <xdr:nvSpPr>
        <xdr:cNvPr id="316" name="テキスト ボックス 315"/>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44845</xdr:rowOff>
    </xdr:from>
    <xdr:to>
      <xdr:col>10</xdr:col>
      <xdr:colOff>155575</xdr:colOff>
      <xdr:row>37</xdr:row>
      <xdr:rowOff>146445</xdr:rowOff>
    </xdr:to>
    <xdr:sp macro="" textlink="">
      <xdr:nvSpPr>
        <xdr:cNvPr id="317" name="円/楕円 316"/>
        <xdr:cNvSpPr/>
      </xdr:nvSpPr>
      <xdr:spPr>
        <a:xfrm>
          <a:off x="6921500" y="63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137572</xdr:rowOff>
    </xdr:from>
    <xdr:ext cx="534377" cy="259045"/>
    <xdr:sp macro="" textlink="">
      <xdr:nvSpPr>
        <xdr:cNvPr id="318" name="テキスト ボックス 317"/>
        <xdr:cNvSpPr txBox="1"/>
      </xdr:nvSpPr>
      <xdr:spPr>
        <a:xfrm>
          <a:off x="6705111"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120870</xdr:rowOff>
    </xdr:from>
    <xdr:to>
      <xdr:col>15</xdr:col>
      <xdr:colOff>180975</xdr:colOff>
      <xdr:row>58</xdr:row>
      <xdr:rowOff>160957</xdr:rowOff>
    </xdr:to>
    <xdr:cxnSp macro="">
      <xdr:nvCxnSpPr>
        <xdr:cNvPr id="349" name="直線コネクタ 348"/>
        <xdr:cNvCxnSpPr/>
      </xdr:nvCxnSpPr>
      <xdr:spPr>
        <a:xfrm>
          <a:off x="9639300" y="10064970"/>
          <a:ext cx="8382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152755</xdr:rowOff>
    </xdr:from>
    <xdr:to>
      <xdr:col>14</xdr:col>
      <xdr:colOff>28575</xdr:colOff>
      <xdr:row>58</xdr:row>
      <xdr:rowOff>120870</xdr:rowOff>
    </xdr:to>
    <xdr:cxnSp macro="">
      <xdr:nvCxnSpPr>
        <xdr:cNvPr id="352" name="直線コネクタ 351"/>
        <xdr:cNvCxnSpPr/>
      </xdr:nvCxnSpPr>
      <xdr:spPr>
        <a:xfrm>
          <a:off x="8750300" y="9925405"/>
          <a:ext cx="889000" cy="1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132078</xdr:rowOff>
    </xdr:from>
    <xdr:to>
      <xdr:col>12</xdr:col>
      <xdr:colOff>511175</xdr:colOff>
      <xdr:row>57</xdr:row>
      <xdr:rowOff>152755</xdr:rowOff>
    </xdr:to>
    <xdr:cxnSp macro="">
      <xdr:nvCxnSpPr>
        <xdr:cNvPr id="355" name="直線コネクタ 354"/>
        <xdr:cNvCxnSpPr/>
      </xdr:nvCxnSpPr>
      <xdr:spPr>
        <a:xfrm>
          <a:off x="7861300" y="9904728"/>
          <a:ext cx="889000" cy="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132078</xdr:rowOff>
    </xdr:from>
    <xdr:to>
      <xdr:col>11</xdr:col>
      <xdr:colOff>307975</xdr:colOff>
      <xdr:row>58</xdr:row>
      <xdr:rowOff>11813</xdr:rowOff>
    </xdr:to>
    <xdr:cxnSp macro="">
      <xdr:nvCxnSpPr>
        <xdr:cNvPr id="358" name="直線コネクタ 357"/>
        <xdr:cNvCxnSpPr/>
      </xdr:nvCxnSpPr>
      <xdr:spPr>
        <a:xfrm flipV="1">
          <a:off x="6972300" y="9904728"/>
          <a:ext cx="889000" cy="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110157</xdr:rowOff>
    </xdr:from>
    <xdr:to>
      <xdr:col>15</xdr:col>
      <xdr:colOff>231775</xdr:colOff>
      <xdr:row>59</xdr:row>
      <xdr:rowOff>40307</xdr:rowOff>
    </xdr:to>
    <xdr:sp macro="" textlink="">
      <xdr:nvSpPr>
        <xdr:cNvPr id="368" name="円/楕円 367"/>
        <xdr:cNvSpPr/>
      </xdr:nvSpPr>
      <xdr:spPr>
        <a:xfrm>
          <a:off x="10426700" y="100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69534</xdr:rowOff>
    </xdr:from>
    <xdr:ext cx="534377" cy="259045"/>
    <xdr:sp macro="" textlink="">
      <xdr:nvSpPr>
        <xdr:cNvPr id="369" name="普通建設事業費該当値テキスト"/>
        <xdr:cNvSpPr txBox="1"/>
      </xdr:nvSpPr>
      <xdr:spPr>
        <a:xfrm>
          <a:off x="10528300" y="98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70070</xdr:rowOff>
    </xdr:from>
    <xdr:to>
      <xdr:col>14</xdr:col>
      <xdr:colOff>79375</xdr:colOff>
      <xdr:row>59</xdr:row>
      <xdr:rowOff>220</xdr:rowOff>
    </xdr:to>
    <xdr:sp macro="" textlink="">
      <xdr:nvSpPr>
        <xdr:cNvPr id="370" name="円/楕円 369"/>
        <xdr:cNvSpPr/>
      </xdr:nvSpPr>
      <xdr:spPr>
        <a:xfrm>
          <a:off x="9588500" y="100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16747</xdr:rowOff>
    </xdr:from>
    <xdr:ext cx="534377" cy="259045"/>
    <xdr:sp macro="" textlink="">
      <xdr:nvSpPr>
        <xdr:cNvPr id="371" name="テキスト ボックス 370"/>
        <xdr:cNvSpPr txBox="1"/>
      </xdr:nvSpPr>
      <xdr:spPr>
        <a:xfrm>
          <a:off x="9372111"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101955</xdr:rowOff>
    </xdr:from>
    <xdr:to>
      <xdr:col>12</xdr:col>
      <xdr:colOff>561975</xdr:colOff>
      <xdr:row>58</xdr:row>
      <xdr:rowOff>32105</xdr:rowOff>
    </xdr:to>
    <xdr:sp macro="" textlink="">
      <xdr:nvSpPr>
        <xdr:cNvPr id="372" name="円/楕円 371"/>
        <xdr:cNvSpPr/>
      </xdr:nvSpPr>
      <xdr:spPr>
        <a:xfrm>
          <a:off x="8699500" y="98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48632</xdr:rowOff>
    </xdr:from>
    <xdr:ext cx="599010" cy="259045"/>
    <xdr:sp macro="" textlink="">
      <xdr:nvSpPr>
        <xdr:cNvPr id="373" name="テキスト ボックス 372"/>
        <xdr:cNvSpPr txBox="1"/>
      </xdr:nvSpPr>
      <xdr:spPr>
        <a:xfrm>
          <a:off x="8450794" y="96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81278</xdr:rowOff>
    </xdr:from>
    <xdr:to>
      <xdr:col>11</xdr:col>
      <xdr:colOff>358775</xdr:colOff>
      <xdr:row>58</xdr:row>
      <xdr:rowOff>11428</xdr:rowOff>
    </xdr:to>
    <xdr:sp macro="" textlink="">
      <xdr:nvSpPr>
        <xdr:cNvPr id="374" name="円/楕円 373"/>
        <xdr:cNvSpPr/>
      </xdr:nvSpPr>
      <xdr:spPr>
        <a:xfrm>
          <a:off x="7810500" y="98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27955</xdr:rowOff>
    </xdr:from>
    <xdr:ext cx="599010" cy="259045"/>
    <xdr:sp macro="" textlink="">
      <xdr:nvSpPr>
        <xdr:cNvPr id="375" name="テキスト ボックス 374"/>
        <xdr:cNvSpPr txBox="1"/>
      </xdr:nvSpPr>
      <xdr:spPr>
        <a:xfrm>
          <a:off x="7561794" y="962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132463</xdr:rowOff>
    </xdr:from>
    <xdr:to>
      <xdr:col>10</xdr:col>
      <xdr:colOff>155575</xdr:colOff>
      <xdr:row>58</xdr:row>
      <xdr:rowOff>62613</xdr:rowOff>
    </xdr:to>
    <xdr:sp macro="" textlink="">
      <xdr:nvSpPr>
        <xdr:cNvPr id="376" name="円/楕円 375"/>
        <xdr:cNvSpPr/>
      </xdr:nvSpPr>
      <xdr:spPr>
        <a:xfrm>
          <a:off x="6921500" y="99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79140</xdr:rowOff>
    </xdr:from>
    <xdr:ext cx="599010" cy="259045"/>
    <xdr:sp macro="" textlink="">
      <xdr:nvSpPr>
        <xdr:cNvPr id="377" name="テキスト ボックス 376"/>
        <xdr:cNvSpPr txBox="1"/>
      </xdr:nvSpPr>
      <xdr:spPr>
        <a:xfrm>
          <a:off x="6672794" y="968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169763</xdr:rowOff>
    </xdr:from>
    <xdr:to>
      <xdr:col>15</xdr:col>
      <xdr:colOff>180975</xdr:colOff>
      <xdr:row>79</xdr:row>
      <xdr:rowOff>71025</xdr:rowOff>
    </xdr:to>
    <xdr:cxnSp macro="">
      <xdr:nvCxnSpPr>
        <xdr:cNvPr id="408" name="直線コネクタ 407"/>
        <xdr:cNvCxnSpPr/>
      </xdr:nvCxnSpPr>
      <xdr:spPr>
        <a:xfrm>
          <a:off x="9639300" y="13542863"/>
          <a:ext cx="838200" cy="7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61393</xdr:rowOff>
    </xdr:from>
    <xdr:to>
      <xdr:col>14</xdr:col>
      <xdr:colOff>28575</xdr:colOff>
      <xdr:row>78</xdr:row>
      <xdr:rowOff>169763</xdr:rowOff>
    </xdr:to>
    <xdr:cxnSp macro="">
      <xdr:nvCxnSpPr>
        <xdr:cNvPr id="411" name="直線コネクタ 410"/>
        <xdr:cNvCxnSpPr/>
      </xdr:nvCxnSpPr>
      <xdr:spPr>
        <a:xfrm>
          <a:off x="8750300" y="13434493"/>
          <a:ext cx="889000" cy="10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20225</xdr:rowOff>
    </xdr:from>
    <xdr:to>
      <xdr:col>15</xdr:col>
      <xdr:colOff>231775</xdr:colOff>
      <xdr:row>79</xdr:row>
      <xdr:rowOff>121825</xdr:rowOff>
    </xdr:to>
    <xdr:sp macro="" textlink="">
      <xdr:nvSpPr>
        <xdr:cNvPr id="421" name="円/楕円 420"/>
        <xdr:cNvSpPr/>
      </xdr:nvSpPr>
      <xdr:spPr>
        <a:xfrm>
          <a:off x="10426700" y="135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534377" cy="259045"/>
    <xdr:sp macro="" textlink="">
      <xdr:nvSpPr>
        <xdr:cNvPr id="422" name="普通建設事業費 （ うち新規整備　）該当値テキスト"/>
        <xdr:cNvSpPr txBox="1"/>
      </xdr:nvSpPr>
      <xdr:spPr>
        <a:xfrm>
          <a:off x="10528300" y="13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118963</xdr:rowOff>
    </xdr:from>
    <xdr:to>
      <xdr:col>14</xdr:col>
      <xdr:colOff>79375</xdr:colOff>
      <xdr:row>79</xdr:row>
      <xdr:rowOff>49113</xdr:rowOff>
    </xdr:to>
    <xdr:sp macro="" textlink="">
      <xdr:nvSpPr>
        <xdr:cNvPr id="423" name="円/楕円 422"/>
        <xdr:cNvSpPr/>
      </xdr:nvSpPr>
      <xdr:spPr>
        <a:xfrm>
          <a:off x="9588500" y="134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65640</xdr:rowOff>
    </xdr:from>
    <xdr:ext cx="534377" cy="259045"/>
    <xdr:sp macro="" textlink="">
      <xdr:nvSpPr>
        <xdr:cNvPr id="424" name="テキスト ボックス 423"/>
        <xdr:cNvSpPr txBox="1"/>
      </xdr:nvSpPr>
      <xdr:spPr>
        <a:xfrm>
          <a:off x="9372111" y="1326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10593</xdr:rowOff>
    </xdr:from>
    <xdr:to>
      <xdr:col>12</xdr:col>
      <xdr:colOff>561975</xdr:colOff>
      <xdr:row>78</xdr:row>
      <xdr:rowOff>112193</xdr:rowOff>
    </xdr:to>
    <xdr:sp macro="" textlink="">
      <xdr:nvSpPr>
        <xdr:cNvPr id="425" name="円/楕円 424"/>
        <xdr:cNvSpPr/>
      </xdr:nvSpPr>
      <xdr:spPr>
        <a:xfrm>
          <a:off x="8699500" y="133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128720</xdr:rowOff>
    </xdr:from>
    <xdr:ext cx="599010" cy="259045"/>
    <xdr:sp macro="" textlink="">
      <xdr:nvSpPr>
        <xdr:cNvPr id="426" name="テキスト ボックス 425"/>
        <xdr:cNvSpPr txBox="1"/>
      </xdr:nvSpPr>
      <xdr:spPr>
        <a:xfrm>
          <a:off x="8450794" y="131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22327</xdr:rowOff>
    </xdr:from>
    <xdr:to>
      <xdr:col>15</xdr:col>
      <xdr:colOff>180975</xdr:colOff>
      <xdr:row>97</xdr:row>
      <xdr:rowOff>130023</xdr:rowOff>
    </xdr:to>
    <xdr:cxnSp macro="">
      <xdr:nvCxnSpPr>
        <xdr:cNvPr id="455" name="直線コネクタ 454"/>
        <xdr:cNvCxnSpPr/>
      </xdr:nvCxnSpPr>
      <xdr:spPr>
        <a:xfrm flipV="1">
          <a:off x="9639300" y="16481527"/>
          <a:ext cx="838200" cy="2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50101</xdr:rowOff>
    </xdr:from>
    <xdr:to>
      <xdr:col>14</xdr:col>
      <xdr:colOff>28575</xdr:colOff>
      <xdr:row>97</xdr:row>
      <xdr:rowOff>130023</xdr:rowOff>
    </xdr:to>
    <xdr:cxnSp macro="">
      <xdr:nvCxnSpPr>
        <xdr:cNvPr id="458" name="直線コネクタ 457"/>
        <xdr:cNvCxnSpPr/>
      </xdr:nvCxnSpPr>
      <xdr:spPr>
        <a:xfrm>
          <a:off x="8750300" y="16509301"/>
          <a:ext cx="889000" cy="2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142977</xdr:rowOff>
    </xdr:from>
    <xdr:to>
      <xdr:col>15</xdr:col>
      <xdr:colOff>231775</xdr:colOff>
      <xdr:row>96</xdr:row>
      <xdr:rowOff>73127</xdr:rowOff>
    </xdr:to>
    <xdr:sp macro="" textlink="">
      <xdr:nvSpPr>
        <xdr:cNvPr id="468" name="円/楕円 467"/>
        <xdr:cNvSpPr/>
      </xdr:nvSpPr>
      <xdr:spPr>
        <a:xfrm>
          <a:off x="10426700" y="16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165854</xdr:rowOff>
    </xdr:from>
    <xdr:ext cx="534377" cy="259045"/>
    <xdr:sp macro="" textlink="">
      <xdr:nvSpPr>
        <xdr:cNvPr id="469" name="普通建設事業費 （ うち更新整備　）該当値テキスト"/>
        <xdr:cNvSpPr txBox="1"/>
      </xdr:nvSpPr>
      <xdr:spPr>
        <a:xfrm>
          <a:off x="10528300" y="162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79223</xdr:rowOff>
    </xdr:from>
    <xdr:to>
      <xdr:col>14</xdr:col>
      <xdr:colOff>79375</xdr:colOff>
      <xdr:row>98</xdr:row>
      <xdr:rowOff>9373</xdr:rowOff>
    </xdr:to>
    <xdr:sp macro="" textlink="">
      <xdr:nvSpPr>
        <xdr:cNvPr id="470" name="円/楕円 469"/>
        <xdr:cNvSpPr/>
      </xdr:nvSpPr>
      <xdr:spPr>
        <a:xfrm>
          <a:off x="9588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500</xdr:rowOff>
    </xdr:from>
    <xdr:ext cx="534377" cy="259045"/>
    <xdr:sp macro="" textlink="">
      <xdr:nvSpPr>
        <xdr:cNvPr id="471" name="テキスト ボックス 470"/>
        <xdr:cNvSpPr txBox="1"/>
      </xdr:nvSpPr>
      <xdr:spPr>
        <a:xfrm>
          <a:off x="9372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170751</xdr:rowOff>
    </xdr:from>
    <xdr:to>
      <xdr:col>12</xdr:col>
      <xdr:colOff>561975</xdr:colOff>
      <xdr:row>96</xdr:row>
      <xdr:rowOff>100901</xdr:rowOff>
    </xdr:to>
    <xdr:sp macro="" textlink="">
      <xdr:nvSpPr>
        <xdr:cNvPr id="472" name="円/楕円 471"/>
        <xdr:cNvSpPr/>
      </xdr:nvSpPr>
      <xdr:spPr>
        <a:xfrm>
          <a:off x="8699500" y="16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117428</xdr:rowOff>
    </xdr:from>
    <xdr:ext cx="534377" cy="259045"/>
    <xdr:sp macro="" textlink="">
      <xdr:nvSpPr>
        <xdr:cNvPr id="473" name="テキスト ボックス 472"/>
        <xdr:cNvSpPr txBox="1"/>
      </xdr:nvSpPr>
      <xdr:spPr>
        <a:xfrm>
          <a:off x="8483111" y="162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27015</xdr:rowOff>
    </xdr:from>
    <xdr:to>
      <xdr:col>23</xdr:col>
      <xdr:colOff>517525</xdr:colOff>
      <xdr:row>39</xdr:row>
      <xdr:rowOff>31885</xdr:rowOff>
    </xdr:to>
    <xdr:cxnSp macro="">
      <xdr:nvCxnSpPr>
        <xdr:cNvPr id="502" name="直線コネクタ 501"/>
        <xdr:cNvCxnSpPr/>
      </xdr:nvCxnSpPr>
      <xdr:spPr>
        <a:xfrm>
          <a:off x="15481300" y="6713565"/>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14701</xdr:rowOff>
    </xdr:from>
    <xdr:to>
      <xdr:col>22</xdr:col>
      <xdr:colOff>365125</xdr:colOff>
      <xdr:row>39</xdr:row>
      <xdr:rowOff>27015</xdr:rowOff>
    </xdr:to>
    <xdr:cxnSp macro="">
      <xdr:nvCxnSpPr>
        <xdr:cNvPr id="505" name="直線コネクタ 504"/>
        <xdr:cNvCxnSpPr/>
      </xdr:nvCxnSpPr>
      <xdr:spPr>
        <a:xfrm>
          <a:off x="14592300" y="6701251"/>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14701</xdr:rowOff>
    </xdr:from>
    <xdr:to>
      <xdr:col>21</xdr:col>
      <xdr:colOff>161925</xdr:colOff>
      <xdr:row>39</xdr:row>
      <xdr:rowOff>18123</xdr:rowOff>
    </xdr:to>
    <xdr:cxnSp macro="">
      <xdr:nvCxnSpPr>
        <xdr:cNvPr id="508" name="直線コネクタ 507"/>
        <xdr:cNvCxnSpPr/>
      </xdr:nvCxnSpPr>
      <xdr:spPr>
        <a:xfrm flipV="1">
          <a:off x="13703300" y="6701251"/>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18123</xdr:rowOff>
    </xdr:from>
    <xdr:to>
      <xdr:col>19</xdr:col>
      <xdr:colOff>644525</xdr:colOff>
      <xdr:row>39</xdr:row>
      <xdr:rowOff>20725</xdr:rowOff>
    </xdr:to>
    <xdr:cxnSp macro="">
      <xdr:nvCxnSpPr>
        <xdr:cNvPr id="511" name="直線コネクタ 510"/>
        <xdr:cNvCxnSpPr/>
      </xdr:nvCxnSpPr>
      <xdr:spPr>
        <a:xfrm flipV="1">
          <a:off x="12814300" y="670467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152535</xdr:rowOff>
    </xdr:from>
    <xdr:to>
      <xdr:col>23</xdr:col>
      <xdr:colOff>568325</xdr:colOff>
      <xdr:row>39</xdr:row>
      <xdr:rowOff>82685</xdr:rowOff>
    </xdr:to>
    <xdr:sp macro="" textlink="">
      <xdr:nvSpPr>
        <xdr:cNvPr id="521" name="円/楕円 520"/>
        <xdr:cNvSpPr/>
      </xdr:nvSpPr>
      <xdr:spPr>
        <a:xfrm>
          <a:off x="16268700" y="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111911</xdr:rowOff>
    </xdr:from>
    <xdr:ext cx="469744" cy="259045"/>
    <xdr:sp macro="" textlink="">
      <xdr:nvSpPr>
        <xdr:cNvPr id="522" name="災害復旧事業費該当値テキスト"/>
        <xdr:cNvSpPr txBox="1"/>
      </xdr:nvSpPr>
      <xdr:spPr>
        <a:xfrm>
          <a:off x="16370300" y="64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147665</xdr:rowOff>
    </xdr:from>
    <xdr:to>
      <xdr:col>22</xdr:col>
      <xdr:colOff>415925</xdr:colOff>
      <xdr:row>39</xdr:row>
      <xdr:rowOff>77815</xdr:rowOff>
    </xdr:to>
    <xdr:sp macro="" textlink="">
      <xdr:nvSpPr>
        <xdr:cNvPr id="523" name="円/楕円 522"/>
        <xdr:cNvSpPr/>
      </xdr:nvSpPr>
      <xdr:spPr>
        <a:xfrm>
          <a:off x="15430500" y="66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94342</xdr:rowOff>
    </xdr:from>
    <xdr:ext cx="469744" cy="259045"/>
    <xdr:sp macro="" textlink="">
      <xdr:nvSpPr>
        <xdr:cNvPr id="524" name="テキスト ボックス 523"/>
        <xdr:cNvSpPr txBox="1"/>
      </xdr:nvSpPr>
      <xdr:spPr>
        <a:xfrm>
          <a:off x="15246427" y="64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135351</xdr:rowOff>
    </xdr:from>
    <xdr:to>
      <xdr:col>21</xdr:col>
      <xdr:colOff>212725</xdr:colOff>
      <xdr:row>39</xdr:row>
      <xdr:rowOff>65501</xdr:rowOff>
    </xdr:to>
    <xdr:sp macro="" textlink="">
      <xdr:nvSpPr>
        <xdr:cNvPr id="525" name="円/楕円 524"/>
        <xdr:cNvSpPr/>
      </xdr:nvSpPr>
      <xdr:spPr>
        <a:xfrm>
          <a:off x="14541500" y="66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56628</xdr:rowOff>
    </xdr:from>
    <xdr:ext cx="469744" cy="259045"/>
    <xdr:sp macro="" textlink="">
      <xdr:nvSpPr>
        <xdr:cNvPr id="526" name="テキスト ボックス 525"/>
        <xdr:cNvSpPr txBox="1"/>
      </xdr:nvSpPr>
      <xdr:spPr>
        <a:xfrm>
          <a:off x="14357427" y="67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138773</xdr:rowOff>
    </xdr:from>
    <xdr:to>
      <xdr:col>20</xdr:col>
      <xdr:colOff>9525</xdr:colOff>
      <xdr:row>39</xdr:row>
      <xdr:rowOff>68923</xdr:rowOff>
    </xdr:to>
    <xdr:sp macro="" textlink="">
      <xdr:nvSpPr>
        <xdr:cNvPr id="527" name="円/楕円 526"/>
        <xdr:cNvSpPr/>
      </xdr:nvSpPr>
      <xdr:spPr>
        <a:xfrm>
          <a:off x="13652500" y="66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60050</xdr:rowOff>
    </xdr:from>
    <xdr:ext cx="469744" cy="259045"/>
    <xdr:sp macro="" textlink="">
      <xdr:nvSpPr>
        <xdr:cNvPr id="528" name="テキスト ボックス 527"/>
        <xdr:cNvSpPr txBox="1"/>
      </xdr:nvSpPr>
      <xdr:spPr>
        <a:xfrm>
          <a:off x="13468427" y="67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141375</xdr:rowOff>
    </xdr:from>
    <xdr:to>
      <xdr:col>18</xdr:col>
      <xdr:colOff>492125</xdr:colOff>
      <xdr:row>39</xdr:row>
      <xdr:rowOff>71525</xdr:rowOff>
    </xdr:to>
    <xdr:sp macro="" textlink="">
      <xdr:nvSpPr>
        <xdr:cNvPr id="529" name="円/楕円 528"/>
        <xdr:cNvSpPr/>
      </xdr:nvSpPr>
      <xdr:spPr>
        <a:xfrm>
          <a:off x="12763500" y="66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62652</xdr:rowOff>
    </xdr:from>
    <xdr:ext cx="469744" cy="259045"/>
    <xdr:sp macro="" textlink="">
      <xdr:nvSpPr>
        <xdr:cNvPr id="530" name="テキスト ボックス 529"/>
        <xdr:cNvSpPr txBox="1"/>
      </xdr:nvSpPr>
      <xdr:spPr>
        <a:xfrm>
          <a:off x="12579427" y="67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96582</xdr:rowOff>
    </xdr:from>
    <xdr:to>
      <xdr:col>23</xdr:col>
      <xdr:colOff>517525</xdr:colOff>
      <xdr:row>73</xdr:row>
      <xdr:rowOff>103135</xdr:rowOff>
    </xdr:to>
    <xdr:cxnSp macro="">
      <xdr:nvCxnSpPr>
        <xdr:cNvPr id="620" name="直線コネクタ 619"/>
        <xdr:cNvCxnSpPr/>
      </xdr:nvCxnSpPr>
      <xdr:spPr>
        <a:xfrm>
          <a:off x="15481300" y="1261243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96582</xdr:rowOff>
    </xdr:from>
    <xdr:to>
      <xdr:col>22</xdr:col>
      <xdr:colOff>365125</xdr:colOff>
      <xdr:row>73</xdr:row>
      <xdr:rowOff>105835</xdr:rowOff>
    </xdr:to>
    <xdr:cxnSp macro="">
      <xdr:nvCxnSpPr>
        <xdr:cNvPr id="623" name="直線コネクタ 622"/>
        <xdr:cNvCxnSpPr/>
      </xdr:nvCxnSpPr>
      <xdr:spPr>
        <a:xfrm flipV="1">
          <a:off x="14592300" y="12612432"/>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105835</xdr:rowOff>
    </xdr:from>
    <xdr:to>
      <xdr:col>21</xdr:col>
      <xdr:colOff>161925</xdr:colOff>
      <xdr:row>73</xdr:row>
      <xdr:rowOff>149192</xdr:rowOff>
    </xdr:to>
    <xdr:cxnSp macro="">
      <xdr:nvCxnSpPr>
        <xdr:cNvPr id="626" name="直線コネクタ 625"/>
        <xdr:cNvCxnSpPr/>
      </xdr:nvCxnSpPr>
      <xdr:spPr>
        <a:xfrm flipV="1">
          <a:off x="13703300" y="12621685"/>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149192</xdr:rowOff>
    </xdr:from>
    <xdr:to>
      <xdr:col>19</xdr:col>
      <xdr:colOff>644525</xdr:colOff>
      <xdr:row>74</xdr:row>
      <xdr:rowOff>3901</xdr:rowOff>
    </xdr:to>
    <xdr:cxnSp macro="">
      <xdr:nvCxnSpPr>
        <xdr:cNvPr id="629" name="直線コネクタ 628"/>
        <xdr:cNvCxnSpPr/>
      </xdr:nvCxnSpPr>
      <xdr:spPr>
        <a:xfrm flipV="1">
          <a:off x="12814300" y="12665042"/>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52335</xdr:rowOff>
    </xdr:from>
    <xdr:to>
      <xdr:col>23</xdr:col>
      <xdr:colOff>568325</xdr:colOff>
      <xdr:row>73</xdr:row>
      <xdr:rowOff>153935</xdr:rowOff>
    </xdr:to>
    <xdr:sp macro="" textlink="">
      <xdr:nvSpPr>
        <xdr:cNvPr id="639" name="円/楕円 638"/>
        <xdr:cNvSpPr/>
      </xdr:nvSpPr>
      <xdr:spPr>
        <a:xfrm>
          <a:off x="16268700" y="125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75212</xdr:rowOff>
    </xdr:from>
    <xdr:ext cx="534377" cy="259045"/>
    <xdr:sp macro="" textlink="">
      <xdr:nvSpPr>
        <xdr:cNvPr id="640" name="公債費該当値テキスト"/>
        <xdr:cNvSpPr txBox="1"/>
      </xdr:nvSpPr>
      <xdr:spPr>
        <a:xfrm>
          <a:off x="16370300" y="124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45782</xdr:rowOff>
    </xdr:from>
    <xdr:to>
      <xdr:col>22</xdr:col>
      <xdr:colOff>415925</xdr:colOff>
      <xdr:row>73</xdr:row>
      <xdr:rowOff>147382</xdr:rowOff>
    </xdr:to>
    <xdr:sp macro="" textlink="">
      <xdr:nvSpPr>
        <xdr:cNvPr id="641" name="円/楕円 640"/>
        <xdr:cNvSpPr/>
      </xdr:nvSpPr>
      <xdr:spPr>
        <a:xfrm>
          <a:off x="15430500" y="125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163909</xdr:rowOff>
    </xdr:from>
    <xdr:ext cx="534377" cy="259045"/>
    <xdr:sp macro="" textlink="">
      <xdr:nvSpPr>
        <xdr:cNvPr id="642" name="テキスト ボックス 641"/>
        <xdr:cNvSpPr txBox="1"/>
      </xdr:nvSpPr>
      <xdr:spPr>
        <a:xfrm>
          <a:off x="15214111" y="123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55035</xdr:rowOff>
    </xdr:from>
    <xdr:to>
      <xdr:col>21</xdr:col>
      <xdr:colOff>212725</xdr:colOff>
      <xdr:row>73</xdr:row>
      <xdr:rowOff>156635</xdr:rowOff>
    </xdr:to>
    <xdr:sp macro="" textlink="">
      <xdr:nvSpPr>
        <xdr:cNvPr id="643" name="円/楕円 642"/>
        <xdr:cNvSpPr/>
      </xdr:nvSpPr>
      <xdr:spPr>
        <a:xfrm>
          <a:off x="14541500" y="125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1712</xdr:rowOff>
    </xdr:from>
    <xdr:ext cx="534377" cy="259045"/>
    <xdr:sp macro="" textlink="">
      <xdr:nvSpPr>
        <xdr:cNvPr id="644" name="テキスト ボックス 643"/>
        <xdr:cNvSpPr txBox="1"/>
      </xdr:nvSpPr>
      <xdr:spPr>
        <a:xfrm>
          <a:off x="14325111" y="12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98392</xdr:rowOff>
    </xdr:from>
    <xdr:to>
      <xdr:col>20</xdr:col>
      <xdr:colOff>9525</xdr:colOff>
      <xdr:row>74</xdr:row>
      <xdr:rowOff>28542</xdr:rowOff>
    </xdr:to>
    <xdr:sp macro="" textlink="">
      <xdr:nvSpPr>
        <xdr:cNvPr id="645" name="円/楕円 644"/>
        <xdr:cNvSpPr/>
      </xdr:nvSpPr>
      <xdr:spPr>
        <a:xfrm>
          <a:off x="13652500" y="126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45069</xdr:rowOff>
    </xdr:from>
    <xdr:ext cx="534377" cy="259045"/>
    <xdr:sp macro="" textlink="">
      <xdr:nvSpPr>
        <xdr:cNvPr id="646" name="テキスト ボックス 645"/>
        <xdr:cNvSpPr txBox="1"/>
      </xdr:nvSpPr>
      <xdr:spPr>
        <a:xfrm>
          <a:off x="13436111" y="123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124551</xdr:rowOff>
    </xdr:from>
    <xdr:to>
      <xdr:col>18</xdr:col>
      <xdr:colOff>492125</xdr:colOff>
      <xdr:row>74</xdr:row>
      <xdr:rowOff>54701</xdr:rowOff>
    </xdr:to>
    <xdr:sp macro="" textlink="">
      <xdr:nvSpPr>
        <xdr:cNvPr id="647" name="円/楕円 646"/>
        <xdr:cNvSpPr/>
      </xdr:nvSpPr>
      <xdr:spPr>
        <a:xfrm>
          <a:off x="12763500" y="126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71228</xdr:rowOff>
    </xdr:from>
    <xdr:ext cx="534377" cy="259045"/>
    <xdr:sp macro="" textlink="">
      <xdr:nvSpPr>
        <xdr:cNvPr id="648" name="テキスト ボックス 647"/>
        <xdr:cNvSpPr txBox="1"/>
      </xdr:nvSpPr>
      <xdr:spPr>
        <a:xfrm>
          <a:off x="12547111" y="124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161010</xdr:rowOff>
    </xdr:from>
    <xdr:to>
      <xdr:col>23</xdr:col>
      <xdr:colOff>517525</xdr:colOff>
      <xdr:row>98</xdr:row>
      <xdr:rowOff>23289</xdr:rowOff>
    </xdr:to>
    <xdr:cxnSp macro="">
      <xdr:nvCxnSpPr>
        <xdr:cNvPr id="675" name="直線コネクタ 674"/>
        <xdr:cNvCxnSpPr/>
      </xdr:nvCxnSpPr>
      <xdr:spPr>
        <a:xfrm>
          <a:off x="15481300" y="16791660"/>
          <a:ext cx="838200" cy="3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161010</xdr:rowOff>
    </xdr:from>
    <xdr:to>
      <xdr:col>22</xdr:col>
      <xdr:colOff>365125</xdr:colOff>
      <xdr:row>98</xdr:row>
      <xdr:rowOff>43002</xdr:rowOff>
    </xdr:to>
    <xdr:cxnSp macro="">
      <xdr:nvCxnSpPr>
        <xdr:cNvPr id="678" name="直線コネクタ 677"/>
        <xdr:cNvCxnSpPr/>
      </xdr:nvCxnSpPr>
      <xdr:spPr>
        <a:xfrm flipV="1">
          <a:off x="14592300" y="16791660"/>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113351</xdr:rowOff>
    </xdr:from>
    <xdr:to>
      <xdr:col>21</xdr:col>
      <xdr:colOff>161925</xdr:colOff>
      <xdr:row>98</xdr:row>
      <xdr:rowOff>43002</xdr:rowOff>
    </xdr:to>
    <xdr:cxnSp macro="">
      <xdr:nvCxnSpPr>
        <xdr:cNvPr id="681" name="直線コネクタ 680"/>
        <xdr:cNvCxnSpPr/>
      </xdr:nvCxnSpPr>
      <xdr:spPr>
        <a:xfrm>
          <a:off x="13703300" y="16744001"/>
          <a:ext cx="889000" cy="10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113351</xdr:rowOff>
    </xdr:from>
    <xdr:to>
      <xdr:col>19</xdr:col>
      <xdr:colOff>644525</xdr:colOff>
      <xdr:row>98</xdr:row>
      <xdr:rowOff>107285</xdr:rowOff>
    </xdr:to>
    <xdr:cxnSp macro="">
      <xdr:nvCxnSpPr>
        <xdr:cNvPr id="684" name="直線コネクタ 683"/>
        <xdr:cNvCxnSpPr/>
      </xdr:nvCxnSpPr>
      <xdr:spPr>
        <a:xfrm flipV="1">
          <a:off x="12814300" y="16744001"/>
          <a:ext cx="889000" cy="1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51641</xdr:rowOff>
    </xdr:from>
    <xdr:ext cx="534377" cy="259045"/>
    <xdr:sp macro="" textlink="">
      <xdr:nvSpPr>
        <xdr:cNvPr id="686" name="テキスト ボックス 685"/>
        <xdr:cNvSpPr txBox="1"/>
      </xdr:nvSpPr>
      <xdr:spPr>
        <a:xfrm>
          <a:off x="13436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143939</xdr:rowOff>
    </xdr:from>
    <xdr:to>
      <xdr:col>23</xdr:col>
      <xdr:colOff>568325</xdr:colOff>
      <xdr:row>98</xdr:row>
      <xdr:rowOff>74089</xdr:rowOff>
    </xdr:to>
    <xdr:sp macro="" textlink="">
      <xdr:nvSpPr>
        <xdr:cNvPr id="694" name="円/楕円 693"/>
        <xdr:cNvSpPr/>
      </xdr:nvSpPr>
      <xdr:spPr>
        <a:xfrm>
          <a:off x="16268700" y="167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103316</xdr:rowOff>
    </xdr:from>
    <xdr:ext cx="534377" cy="259045"/>
    <xdr:sp macro="" textlink="">
      <xdr:nvSpPr>
        <xdr:cNvPr id="695" name="積立金該当値テキスト"/>
        <xdr:cNvSpPr txBox="1"/>
      </xdr:nvSpPr>
      <xdr:spPr>
        <a:xfrm>
          <a:off x="16370300"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110210</xdr:rowOff>
    </xdr:from>
    <xdr:to>
      <xdr:col>22</xdr:col>
      <xdr:colOff>415925</xdr:colOff>
      <xdr:row>98</xdr:row>
      <xdr:rowOff>40360</xdr:rowOff>
    </xdr:to>
    <xdr:sp macro="" textlink="">
      <xdr:nvSpPr>
        <xdr:cNvPr id="696" name="円/楕円 695"/>
        <xdr:cNvSpPr/>
      </xdr:nvSpPr>
      <xdr:spPr>
        <a:xfrm>
          <a:off x="15430500" y="167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56887</xdr:rowOff>
    </xdr:from>
    <xdr:ext cx="534377" cy="259045"/>
    <xdr:sp macro="" textlink="">
      <xdr:nvSpPr>
        <xdr:cNvPr id="697" name="テキスト ボックス 696"/>
        <xdr:cNvSpPr txBox="1"/>
      </xdr:nvSpPr>
      <xdr:spPr>
        <a:xfrm>
          <a:off x="15214111" y="165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163652</xdr:rowOff>
    </xdr:from>
    <xdr:to>
      <xdr:col>21</xdr:col>
      <xdr:colOff>212725</xdr:colOff>
      <xdr:row>98</xdr:row>
      <xdr:rowOff>93802</xdr:rowOff>
    </xdr:to>
    <xdr:sp macro="" textlink="">
      <xdr:nvSpPr>
        <xdr:cNvPr id="698" name="円/楕円 697"/>
        <xdr:cNvSpPr/>
      </xdr:nvSpPr>
      <xdr:spPr>
        <a:xfrm>
          <a:off x="145415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84929</xdr:rowOff>
    </xdr:from>
    <xdr:ext cx="534377" cy="259045"/>
    <xdr:sp macro="" textlink="">
      <xdr:nvSpPr>
        <xdr:cNvPr id="699" name="テキスト ボックス 698"/>
        <xdr:cNvSpPr txBox="1"/>
      </xdr:nvSpPr>
      <xdr:spPr>
        <a:xfrm>
          <a:off x="14325111" y="168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62551</xdr:rowOff>
    </xdr:from>
    <xdr:to>
      <xdr:col>20</xdr:col>
      <xdr:colOff>9525</xdr:colOff>
      <xdr:row>97</xdr:row>
      <xdr:rowOff>164151</xdr:rowOff>
    </xdr:to>
    <xdr:sp macro="" textlink="">
      <xdr:nvSpPr>
        <xdr:cNvPr id="700" name="円/楕円 699"/>
        <xdr:cNvSpPr/>
      </xdr:nvSpPr>
      <xdr:spPr>
        <a:xfrm>
          <a:off x="13652500" y="166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9228</xdr:rowOff>
    </xdr:from>
    <xdr:ext cx="534377" cy="259045"/>
    <xdr:sp macro="" textlink="">
      <xdr:nvSpPr>
        <xdr:cNvPr id="701" name="テキスト ボックス 700"/>
        <xdr:cNvSpPr txBox="1"/>
      </xdr:nvSpPr>
      <xdr:spPr>
        <a:xfrm>
          <a:off x="13436111" y="164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56485</xdr:rowOff>
    </xdr:from>
    <xdr:to>
      <xdr:col>18</xdr:col>
      <xdr:colOff>492125</xdr:colOff>
      <xdr:row>98</xdr:row>
      <xdr:rowOff>158085</xdr:rowOff>
    </xdr:to>
    <xdr:sp macro="" textlink="">
      <xdr:nvSpPr>
        <xdr:cNvPr id="702" name="円/楕円 701"/>
        <xdr:cNvSpPr/>
      </xdr:nvSpPr>
      <xdr:spPr>
        <a:xfrm>
          <a:off x="12763500" y="168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149212</xdr:rowOff>
    </xdr:from>
    <xdr:ext cx="469744" cy="259045"/>
    <xdr:sp macro="" textlink="">
      <xdr:nvSpPr>
        <xdr:cNvPr id="703" name="テキスト ボックス 702"/>
        <xdr:cNvSpPr txBox="1"/>
      </xdr:nvSpPr>
      <xdr:spPr>
        <a:xfrm>
          <a:off x="12579427" y="169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100015</xdr:rowOff>
    </xdr:from>
    <xdr:to>
      <xdr:col>31</xdr:col>
      <xdr:colOff>34925</xdr:colOff>
      <xdr:row>38</xdr:row>
      <xdr:rowOff>139700</xdr:rowOff>
    </xdr:to>
    <xdr:cxnSp macro="">
      <xdr:nvCxnSpPr>
        <xdr:cNvPr id="733" name="直線コネクタ 732"/>
        <xdr:cNvCxnSpPr/>
      </xdr:nvCxnSpPr>
      <xdr:spPr>
        <a:xfrm>
          <a:off x="20434300" y="6443665"/>
          <a:ext cx="8890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100015</xdr:rowOff>
    </xdr:from>
    <xdr:to>
      <xdr:col>29</xdr:col>
      <xdr:colOff>517525</xdr:colOff>
      <xdr:row>38</xdr:row>
      <xdr:rowOff>139700</xdr:rowOff>
    </xdr:to>
    <xdr:cxnSp macro="">
      <xdr:nvCxnSpPr>
        <xdr:cNvPr id="736" name="直線コネクタ 735"/>
        <xdr:cNvCxnSpPr/>
      </xdr:nvCxnSpPr>
      <xdr:spPr>
        <a:xfrm flipV="1">
          <a:off x="19545300" y="6443665"/>
          <a:ext cx="8890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139517</xdr:rowOff>
    </xdr:from>
    <xdr:to>
      <xdr:col>28</xdr:col>
      <xdr:colOff>314325</xdr:colOff>
      <xdr:row>38</xdr:row>
      <xdr:rowOff>139700</xdr:rowOff>
    </xdr:to>
    <xdr:cxnSp macro="">
      <xdr:nvCxnSpPr>
        <xdr:cNvPr id="739" name="直線コネクタ 738"/>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49215</xdr:rowOff>
    </xdr:from>
    <xdr:to>
      <xdr:col>29</xdr:col>
      <xdr:colOff>568325</xdr:colOff>
      <xdr:row>37</xdr:row>
      <xdr:rowOff>150815</xdr:rowOff>
    </xdr:to>
    <xdr:sp macro="" textlink="">
      <xdr:nvSpPr>
        <xdr:cNvPr id="753" name="円/楕円 752"/>
        <xdr:cNvSpPr/>
      </xdr:nvSpPr>
      <xdr:spPr>
        <a:xfrm>
          <a:off x="20383500" y="63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167342</xdr:rowOff>
    </xdr:from>
    <xdr:ext cx="469744" cy="259045"/>
    <xdr:sp macro="" textlink="">
      <xdr:nvSpPr>
        <xdr:cNvPr id="754" name="テキスト ボックス 753"/>
        <xdr:cNvSpPr txBox="1"/>
      </xdr:nvSpPr>
      <xdr:spPr>
        <a:xfrm>
          <a:off x="20199427" y="61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88717</xdr:rowOff>
    </xdr:from>
    <xdr:to>
      <xdr:col>27</xdr:col>
      <xdr:colOff>161925</xdr:colOff>
      <xdr:row>39</xdr:row>
      <xdr:rowOff>18867</xdr:rowOff>
    </xdr:to>
    <xdr:sp macro="" textlink="">
      <xdr:nvSpPr>
        <xdr:cNvPr id="757" name="円/楕円 756"/>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9994</xdr:rowOff>
    </xdr:from>
    <xdr:ext cx="249299" cy="259045"/>
    <xdr:sp macro="" textlink="">
      <xdr:nvSpPr>
        <xdr:cNvPr id="758" name="テキスト ボックス 757"/>
        <xdr:cNvSpPr txBox="1"/>
      </xdr:nvSpPr>
      <xdr:spPr>
        <a:xfrm>
          <a:off x="18531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20207</xdr:rowOff>
    </xdr:from>
    <xdr:to>
      <xdr:col>32</xdr:col>
      <xdr:colOff>186689</xdr:colOff>
      <xdr:row>59</xdr:row>
      <xdr:rowOff>98878</xdr:rowOff>
    </xdr:to>
    <xdr:cxnSp macro="">
      <xdr:nvCxnSpPr>
        <xdr:cNvPr id="784" name="直線コネクタ 783"/>
        <xdr:cNvCxnSpPr/>
      </xdr:nvCxnSpPr>
      <xdr:spPr>
        <a:xfrm flipV="1">
          <a:off x="22159595" y="9107057"/>
          <a:ext cx="1269" cy="110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138334</xdr:rowOff>
    </xdr:from>
    <xdr:ext cx="534377" cy="259045"/>
    <xdr:sp macro="" textlink="">
      <xdr:nvSpPr>
        <xdr:cNvPr id="787" name="貸付金最大値テキスト"/>
        <xdr:cNvSpPr txBox="1"/>
      </xdr:nvSpPr>
      <xdr:spPr>
        <a:xfrm>
          <a:off x="22212300" y="88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53</xdr:row>
      <xdr:rowOff>20207</xdr:rowOff>
    </xdr:from>
    <xdr:to>
      <xdr:col>32</xdr:col>
      <xdr:colOff>276225</xdr:colOff>
      <xdr:row>53</xdr:row>
      <xdr:rowOff>20207</xdr:rowOff>
    </xdr:to>
    <xdr:cxnSp macro="">
      <xdr:nvCxnSpPr>
        <xdr:cNvPr id="788" name="直線コネクタ 787"/>
        <xdr:cNvCxnSpPr/>
      </xdr:nvCxnSpPr>
      <xdr:spPr>
        <a:xfrm>
          <a:off x="22072600" y="910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45778</xdr:rowOff>
    </xdr:from>
    <xdr:to>
      <xdr:col>32</xdr:col>
      <xdr:colOff>187325</xdr:colOff>
      <xdr:row>54</xdr:row>
      <xdr:rowOff>102994</xdr:rowOff>
    </xdr:to>
    <xdr:cxnSp macro="">
      <xdr:nvCxnSpPr>
        <xdr:cNvPr id="789" name="直線コネクタ 788"/>
        <xdr:cNvCxnSpPr/>
      </xdr:nvCxnSpPr>
      <xdr:spPr>
        <a:xfrm>
          <a:off x="21323300" y="9132628"/>
          <a:ext cx="838200" cy="2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149362</xdr:rowOff>
    </xdr:from>
    <xdr:ext cx="469744" cy="259045"/>
    <xdr:sp macro="" textlink="">
      <xdr:nvSpPr>
        <xdr:cNvPr id="790" name="貸付金平均値テキスト"/>
        <xdr:cNvSpPr txBox="1"/>
      </xdr:nvSpPr>
      <xdr:spPr>
        <a:xfrm>
          <a:off x="22212300" y="992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170935</xdr:rowOff>
    </xdr:from>
    <xdr:to>
      <xdr:col>32</xdr:col>
      <xdr:colOff>238125</xdr:colOff>
      <xdr:row>58</xdr:row>
      <xdr:rowOff>101085</xdr:rowOff>
    </xdr:to>
    <xdr:sp macro="" textlink="">
      <xdr:nvSpPr>
        <xdr:cNvPr id="791" name="フローチャート : 判断 790"/>
        <xdr:cNvSpPr/>
      </xdr:nvSpPr>
      <xdr:spPr>
        <a:xfrm>
          <a:off x="22110700" y="99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162495</xdr:rowOff>
    </xdr:from>
    <xdr:to>
      <xdr:col>31</xdr:col>
      <xdr:colOff>34925</xdr:colOff>
      <xdr:row>53</xdr:row>
      <xdr:rowOff>45778</xdr:rowOff>
    </xdr:to>
    <xdr:cxnSp macro="">
      <xdr:nvCxnSpPr>
        <xdr:cNvPr id="792" name="直線コネクタ 791"/>
        <xdr:cNvCxnSpPr/>
      </xdr:nvCxnSpPr>
      <xdr:spPr>
        <a:xfrm>
          <a:off x="20434300" y="8906445"/>
          <a:ext cx="889000" cy="2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164174</xdr:rowOff>
    </xdr:from>
    <xdr:to>
      <xdr:col>31</xdr:col>
      <xdr:colOff>85725</xdr:colOff>
      <xdr:row>58</xdr:row>
      <xdr:rowOff>94324</xdr:rowOff>
    </xdr:to>
    <xdr:sp macro="" textlink="">
      <xdr:nvSpPr>
        <xdr:cNvPr id="793" name="フローチャート : 判断 792"/>
        <xdr:cNvSpPr/>
      </xdr:nvSpPr>
      <xdr:spPr>
        <a:xfrm>
          <a:off x="21272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85451</xdr:rowOff>
    </xdr:from>
    <xdr:ext cx="469744" cy="259045"/>
    <xdr:sp macro="" textlink="">
      <xdr:nvSpPr>
        <xdr:cNvPr id="794" name="テキスト ボックス 793"/>
        <xdr:cNvSpPr txBox="1"/>
      </xdr:nvSpPr>
      <xdr:spPr>
        <a:xfrm>
          <a:off x="21088427" y="1002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14460</xdr:rowOff>
    </xdr:from>
    <xdr:to>
      <xdr:col>29</xdr:col>
      <xdr:colOff>517525</xdr:colOff>
      <xdr:row>51</xdr:row>
      <xdr:rowOff>162495</xdr:rowOff>
    </xdr:to>
    <xdr:cxnSp macro="">
      <xdr:nvCxnSpPr>
        <xdr:cNvPr id="795" name="直線コネクタ 794"/>
        <xdr:cNvCxnSpPr/>
      </xdr:nvCxnSpPr>
      <xdr:spPr>
        <a:xfrm>
          <a:off x="19545300" y="8758410"/>
          <a:ext cx="8890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6" name="フローチャート : 判断 795"/>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7" name="テキスト ボックス 796"/>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93752</xdr:rowOff>
    </xdr:from>
    <xdr:to>
      <xdr:col>28</xdr:col>
      <xdr:colOff>314325</xdr:colOff>
      <xdr:row>51</xdr:row>
      <xdr:rowOff>14460</xdr:rowOff>
    </xdr:to>
    <xdr:cxnSp macro="">
      <xdr:nvCxnSpPr>
        <xdr:cNvPr id="798" name="直線コネクタ 797"/>
        <xdr:cNvCxnSpPr/>
      </xdr:nvCxnSpPr>
      <xdr:spPr>
        <a:xfrm>
          <a:off x="18656300" y="8666252"/>
          <a:ext cx="889000" cy="9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9" name="フローチャート : 判断 798"/>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0" name="テキスト ボックス 799"/>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1" name="フローチャート : 判断 800"/>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802" name="テキスト ボックス 801"/>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52194</xdr:rowOff>
    </xdr:from>
    <xdr:to>
      <xdr:col>32</xdr:col>
      <xdr:colOff>238125</xdr:colOff>
      <xdr:row>54</xdr:row>
      <xdr:rowOff>153794</xdr:rowOff>
    </xdr:to>
    <xdr:sp macro="" textlink="">
      <xdr:nvSpPr>
        <xdr:cNvPr id="808" name="円/楕円 807"/>
        <xdr:cNvSpPr/>
      </xdr:nvSpPr>
      <xdr:spPr>
        <a:xfrm>
          <a:off x="22110700" y="93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75071</xdr:rowOff>
    </xdr:from>
    <xdr:ext cx="534377" cy="259045"/>
    <xdr:sp macro="" textlink="">
      <xdr:nvSpPr>
        <xdr:cNvPr id="809" name="貸付金該当値テキスト"/>
        <xdr:cNvSpPr txBox="1"/>
      </xdr:nvSpPr>
      <xdr:spPr>
        <a:xfrm>
          <a:off x="22212300" y="91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26,124</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166428</xdr:rowOff>
    </xdr:from>
    <xdr:to>
      <xdr:col>31</xdr:col>
      <xdr:colOff>85725</xdr:colOff>
      <xdr:row>53</xdr:row>
      <xdr:rowOff>96578</xdr:rowOff>
    </xdr:to>
    <xdr:sp macro="" textlink="">
      <xdr:nvSpPr>
        <xdr:cNvPr id="810" name="円/楕円 809"/>
        <xdr:cNvSpPr/>
      </xdr:nvSpPr>
      <xdr:spPr>
        <a:xfrm>
          <a:off x="21272500" y="90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113105</xdr:rowOff>
    </xdr:from>
    <xdr:ext cx="534377" cy="259045"/>
    <xdr:sp macro="" textlink="">
      <xdr:nvSpPr>
        <xdr:cNvPr id="811" name="テキスト ボックス 810"/>
        <xdr:cNvSpPr txBox="1"/>
      </xdr:nvSpPr>
      <xdr:spPr>
        <a:xfrm>
          <a:off x="21056111" y="88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33,126</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111695</xdr:rowOff>
    </xdr:from>
    <xdr:to>
      <xdr:col>29</xdr:col>
      <xdr:colOff>568325</xdr:colOff>
      <xdr:row>52</xdr:row>
      <xdr:rowOff>41845</xdr:rowOff>
    </xdr:to>
    <xdr:sp macro="" textlink="">
      <xdr:nvSpPr>
        <xdr:cNvPr id="812" name="円/楕円 811"/>
        <xdr:cNvSpPr/>
      </xdr:nvSpPr>
      <xdr:spPr>
        <a:xfrm>
          <a:off x="20383500" y="88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58372</xdr:rowOff>
    </xdr:from>
    <xdr:ext cx="534377" cy="259045"/>
    <xdr:sp macro="" textlink="">
      <xdr:nvSpPr>
        <xdr:cNvPr id="813" name="テキスト ボックス 812"/>
        <xdr:cNvSpPr txBox="1"/>
      </xdr:nvSpPr>
      <xdr:spPr>
        <a:xfrm>
          <a:off x="20167111" y="86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135110</xdr:rowOff>
    </xdr:from>
    <xdr:to>
      <xdr:col>28</xdr:col>
      <xdr:colOff>365125</xdr:colOff>
      <xdr:row>51</xdr:row>
      <xdr:rowOff>65260</xdr:rowOff>
    </xdr:to>
    <xdr:sp macro="" textlink="">
      <xdr:nvSpPr>
        <xdr:cNvPr id="814" name="円/楕円 813"/>
        <xdr:cNvSpPr/>
      </xdr:nvSpPr>
      <xdr:spPr>
        <a:xfrm>
          <a:off x="19494500" y="8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81787</xdr:rowOff>
    </xdr:from>
    <xdr:ext cx="534377" cy="259045"/>
    <xdr:sp macro="" textlink="">
      <xdr:nvSpPr>
        <xdr:cNvPr id="815" name="テキスト ボックス 814"/>
        <xdr:cNvSpPr txBox="1"/>
      </xdr:nvSpPr>
      <xdr:spPr>
        <a:xfrm>
          <a:off x="19278111" y="84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42952</xdr:rowOff>
    </xdr:from>
    <xdr:to>
      <xdr:col>27</xdr:col>
      <xdr:colOff>161925</xdr:colOff>
      <xdr:row>50</xdr:row>
      <xdr:rowOff>144552</xdr:rowOff>
    </xdr:to>
    <xdr:sp macro="" textlink="">
      <xdr:nvSpPr>
        <xdr:cNvPr id="816" name="円/楕円 815"/>
        <xdr:cNvSpPr/>
      </xdr:nvSpPr>
      <xdr:spPr>
        <a:xfrm>
          <a:off x="186055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161079</xdr:rowOff>
    </xdr:from>
    <xdr:ext cx="534377" cy="259045"/>
    <xdr:sp macro="" textlink="">
      <xdr:nvSpPr>
        <xdr:cNvPr id="817" name="テキスト ボックス 816"/>
        <xdr:cNvSpPr txBox="1"/>
      </xdr:nvSpPr>
      <xdr:spPr>
        <a:xfrm>
          <a:off x="18389111" y="83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2" name="直線コネクタ 841"/>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3"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4" name="直線コネクタ 843"/>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5"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6" name="直線コネクタ 845"/>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48946</xdr:rowOff>
    </xdr:from>
    <xdr:to>
      <xdr:col>32</xdr:col>
      <xdr:colOff>187325</xdr:colOff>
      <xdr:row>73</xdr:row>
      <xdr:rowOff>18428</xdr:rowOff>
    </xdr:to>
    <xdr:cxnSp macro="">
      <xdr:nvCxnSpPr>
        <xdr:cNvPr id="847" name="直線コネクタ 846"/>
        <xdr:cNvCxnSpPr/>
      </xdr:nvCxnSpPr>
      <xdr:spPr>
        <a:xfrm flipV="1">
          <a:off x="21323300" y="12393346"/>
          <a:ext cx="8382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8"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9" name="フローチャート : 判断 848"/>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164103</xdr:rowOff>
    </xdr:from>
    <xdr:to>
      <xdr:col>31</xdr:col>
      <xdr:colOff>34925</xdr:colOff>
      <xdr:row>73</xdr:row>
      <xdr:rowOff>18428</xdr:rowOff>
    </xdr:to>
    <xdr:cxnSp macro="">
      <xdr:nvCxnSpPr>
        <xdr:cNvPr id="850" name="直線コネクタ 849"/>
        <xdr:cNvCxnSpPr/>
      </xdr:nvCxnSpPr>
      <xdr:spPr>
        <a:xfrm>
          <a:off x="20434300" y="12508503"/>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51" name="フローチャート : 判断 850"/>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2" name="テキスト ボックス 851"/>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164103</xdr:rowOff>
    </xdr:from>
    <xdr:to>
      <xdr:col>29</xdr:col>
      <xdr:colOff>517525</xdr:colOff>
      <xdr:row>73</xdr:row>
      <xdr:rowOff>111544</xdr:rowOff>
    </xdr:to>
    <xdr:cxnSp macro="">
      <xdr:nvCxnSpPr>
        <xdr:cNvPr id="853" name="直線コネクタ 852"/>
        <xdr:cNvCxnSpPr/>
      </xdr:nvCxnSpPr>
      <xdr:spPr>
        <a:xfrm flipV="1">
          <a:off x="19545300" y="12508503"/>
          <a:ext cx="8890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4" name="フローチャート : 判断 853"/>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5" name="テキスト ボックス 854"/>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106058</xdr:rowOff>
    </xdr:from>
    <xdr:to>
      <xdr:col>28</xdr:col>
      <xdr:colOff>314325</xdr:colOff>
      <xdr:row>73</xdr:row>
      <xdr:rowOff>111544</xdr:rowOff>
    </xdr:to>
    <xdr:cxnSp macro="">
      <xdr:nvCxnSpPr>
        <xdr:cNvPr id="856" name="直線コネクタ 855"/>
        <xdr:cNvCxnSpPr/>
      </xdr:nvCxnSpPr>
      <xdr:spPr>
        <a:xfrm>
          <a:off x="18656300" y="126219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7" name="フローチャート : 判断 856"/>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8" name="テキスト ボックス 857"/>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9" name="フローチャート : 判断 858"/>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0" name="テキスト ボックス 859"/>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169596</xdr:rowOff>
    </xdr:from>
    <xdr:to>
      <xdr:col>32</xdr:col>
      <xdr:colOff>238125</xdr:colOff>
      <xdr:row>72</xdr:row>
      <xdr:rowOff>99746</xdr:rowOff>
    </xdr:to>
    <xdr:sp macro="" textlink="">
      <xdr:nvSpPr>
        <xdr:cNvPr id="866" name="円/楕円 865"/>
        <xdr:cNvSpPr/>
      </xdr:nvSpPr>
      <xdr:spPr>
        <a:xfrm>
          <a:off x="221107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21023</xdr:rowOff>
    </xdr:from>
    <xdr:ext cx="534377" cy="259045"/>
    <xdr:sp macro="" textlink="">
      <xdr:nvSpPr>
        <xdr:cNvPr id="867" name="繰出金該当値テキスト"/>
        <xdr:cNvSpPr txBox="1"/>
      </xdr:nvSpPr>
      <xdr:spPr>
        <a:xfrm>
          <a:off x="22212300" y="121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82,764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139078</xdr:rowOff>
    </xdr:from>
    <xdr:to>
      <xdr:col>31</xdr:col>
      <xdr:colOff>85725</xdr:colOff>
      <xdr:row>73</xdr:row>
      <xdr:rowOff>69228</xdr:rowOff>
    </xdr:to>
    <xdr:sp macro="" textlink="">
      <xdr:nvSpPr>
        <xdr:cNvPr id="868" name="円/楕円 867"/>
        <xdr:cNvSpPr/>
      </xdr:nvSpPr>
      <xdr:spPr>
        <a:xfrm>
          <a:off x="21272500" y="12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85755</xdr:rowOff>
    </xdr:from>
    <xdr:ext cx="534377" cy="259045"/>
    <xdr:sp macro="" textlink="">
      <xdr:nvSpPr>
        <xdr:cNvPr id="869" name="テキスト ボックス 868"/>
        <xdr:cNvSpPr txBox="1"/>
      </xdr:nvSpPr>
      <xdr:spPr>
        <a:xfrm>
          <a:off x="21056111" y="122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113303</xdr:rowOff>
    </xdr:from>
    <xdr:to>
      <xdr:col>29</xdr:col>
      <xdr:colOff>568325</xdr:colOff>
      <xdr:row>73</xdr:row>
      <xdr:rowOff>43453</xdr:rowOff>
    </xdr:to>
    <xdr:sp macro="" textlink="">
      <xdr:nvSpPr>
        <xdr:cNvPr id="870" name="円/楕円 869"/>
        <xdr:cNvSpPr/>
      </xdr:nvSpPr>
      <xdr:spPr>
        <a:xfrm>
          <a:off x="20383500" y="12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59980</xdr:rowOff>
    </xdr:from>
    <xdr:ext cx="534377" cy="259045"/>
    <xdr:sp macro="" textlink="">
      <xdr:nvSpPr>
        <xdr:cNvPr id="871" name="テキスト ボックス 870"/>
        <xdr:cNvSpPr txBox="1"/>
      </xdr:nvSpPr>
      <xdr:spPr>
        <a:xfrm>
          <a:off x="20167111" y="12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60744</xdr:rowOff>
    </xdr:from>
    <xdr:to>
      <xdr:col>28</xdr:col>
      <xdr:colOff>365125</xdr:colOff>
      <xdr:row>73</xdr:row>
      <xdr:rowOff>162344</xdr:rowOff>
    </xdr:to>
    <xdr:sp macro="" textlink="">
      <xdr:nvSpPr>
        <xdr:cNvPr id="872" name="円/楕円 871"/>
        <xdr:cNvSpPr/>
      </xdr:nvSpPr>
      <xdr:spPr>
        <a:xfrm>
          <a:off x="19494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7421</xdr:rowOff>
    </xdr:from>
    <xdr:ext cx="534377" cy="259045"/>
    <xdr:sp macro="" textlink="">
      <xdr:nvSpPr>
        <xdr:cNvPr id="873" name="テキスト ボックス 872"/>
        <xdr:cNvSpPr txBox="1"/>
      </xdr:nvSpPr>
      <xdr:spPr>
        <a:xfrm>
          <a:off x="19278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55258</xdr:rowOff>
    </xdr:from>
    <xdr:to>
      <xdr:col>27</xdr:col>
      <xdr:colOff>161925</xdr:colOff>
      <xdr:row>73</xdr:row>
      <xdr:rowOff>156858</xdr:rowOff>
    </xdr:to>
    <xdr:sp macro="" textlink="">
      <xdr:nvSpPr>
        <xdr:cNvPr id="874" name="円/楕円 873"/>
        <xdr:cNvSpPr/>
      </xdr:nvSpPr>
      <xdr:spPr>
        <a:xfrm>
          <a:off x="18605500" y="12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1935</xdr:rowOff>
    </xdr:from>
    <xdr:ext cx="534377" cy="259045"/>
    <xdr:sp macro="" textlink="">
      <xdr:nvSpPr>
        <xdr:cNvPr id="875" name="テキスト ボックス 874"/>
        <xdr:cNvSpPr txBox="1"/>
      </xdr:nvSpPr>
      <xdr:spPr>
        <a:xfrm>
          <a:off x="18389111" y="123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9" name="テキスト ボックス 88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1" name="テキスト ボックス 89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3" name="テキスト ボックス 89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7" name="直線コネクタ 896"/>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8"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0"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1" name="直線コネクタ 900"/>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3"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4" name="フローチャート : 判断 903"/>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6" name="フローチャート :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9" name="フローチャート : 判断 908"/>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0" name="テキスト ボックス 909"/>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2" name="フローチャート : 判断 911"/>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3" name="テキスト ボックス 912"/>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4" name="フローチャート : 判断 913"/>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5" name="テキスト ボックス 914"/>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2"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4" name="テキスト ボックス 92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の歳出総額は</a:t>
          </a:r>
          <a:r>
            <a:rPr kumimoji="1" lang="en-US" altLang="ja-JP" sz="1300">
              <a:solidFill>
                <a:schemeClr val="dk1"/>
              </a:solidFill>
              <a:effectLst/>
              <a:latin typeface="+mn-ea"/>
              <a:ea typeface="+mn-ea"/>
              <a:cs typeface="+mn-cs"/>
            </a:rPr>
            <a:t>623,281</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a:t>
          </a:r>
          <a:r>
            <a:rPr kumimoji="1" lang="ja-JP" altLang="en-US" sz="1300">
              <a:solidFill>
                <a:schemeClr val="dk1"/>
              </a:solidFill>
              <a:effectLst/>
              <a:latin typeface="+mn-ea"/>
              <a:ea typeface="+mn-ea"/>
              <a:cs typeface="+mn-cs"/>
            </a:rPr>
            <a:t>前年度の</a:t>
          </a:r>
          <a:r>
            <a:rPr kumimoji="1" lang="en-US" altLang="ja-JP" sz="1300">
              <a:solidFill>
                <a:schemeClr val="dk1"/>
              </a:solidFill>
              <a:effectLst/>
              <a:latin typeface="+mn-ea"/>
              <a:ea typeface="+mn-ea"/>
              <a:cs typeface="+mn-cs"/>
            </a:rPr>
            <a:t>631,199</a:t>
          </a:r>
          <a:r>
            <a:rPr kumimoji="1" lang="ja-JP" altLang="en-US" sz="1300">
              <a:solidFill>
                <a:schemeClr val="dk1"/>
              </a:solidFill>
              <a:effectLst/>
              <a:latin typeface="+mn-ea"/>
              <a:ea typeface="+mn-ea"/>
              <a:cs typeface="+mn-cs"/>
            </a:rPr>
            <a:t>円より</a:t>
          </a:r>
          <a:r>
            <a:rPr kumimoji="1" lang="en-US" altLang="ja-JP" sz="1300">
              <a:solidFill>
                <a:schemeClr val="dk1"/>
              </a:solidFill>
              <a:effectLst/>
              <a:latin typeface="+mn-ea"/>
              <a:ea typeface="+mn-ea"/>
              <a:cs typeface="+mn-cs"/>
            </a:rPr>
            <a:t>7,918</a:t>
          </a:r>
          <a:r>
            <a:rPr kumimoji="1" lang="ja-JP" altLang="en-US" sz="1300">
              <a:solidFill>
                <a:schemeClr val="dk1"/>
              </a:solidFill>
              <a:effectLst/>
              <a:latin typeface="+mn-ea"/>
              <a:ea typeface="+mn-ea"/>
              <a:cs typeface="+mn-cs"/>
            </a:rPr>
            <a:t>円減少した。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普通建設事業費</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うち新規整備</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が前年度比</a:t>
          </a:r>
          <a:r>
            <a:rPr kumimoji="1" lang="en-US" altLang="ja-JP" sz="1300">
              <a:solidFill>
                <a:schemeClr val="dk1"/>
              </a:solidFill>
              <a:effectLst/>
              <a:latin typeface="+mn-ea"/>
              <a:ea typeface="+mn-ea"/>
              <a:cs typeface="+mn-cs"/>
            </a:rPr>
            <a:t>44,531</a:t>
          </a:r>
          <a:r>
            <a:rPr kumimoji="1" lang="ja-JP" altLang="en-US" sz="1300">
              <a:solidFill>
                <a:schemeClr val="dk1"/>
              </a:solidFill>
              <a:effectLst/>
              <a:latin typeface="+mn-ea"/>
              <a:ea typeface="+mn-ea"/>
              <a:cs typeface="+mn-cs"/>
            </a:rPr>
            <a:t>円減の</a:t>
          </a:r>
          <a:r>
            <a:rPr kumimoji="1" lang="en-US" altLang="ja-JP" sz="1300">
              <a:solidFill>
                <a:schemeClr val="dk1"/>
              </a:solidFill>
              <a:effectLst/>
              <a:latin typeface="+mn-ea"/>
              <a:ea typeface="+mn-ea"/>
              <a:cs typeface="+mn-cs"/>
            </a:rPr>
            <a:t>17,058</a:t>
          </a:r>
          <a:r>
            <a:rPr kumimoji="1" lang="ja-JP" altLang="en-US" sz="1300">
              <a:solidFill>
                <a:schemeClr val="dk1"/>
              </a:solidFill>
              <a:effectLst/>
              <a:latin typeface="+mn-ea"/>
              <a:ea typeface="+mn-ea"/>
              <a:cs typeface="+mn-cs"/>
            </a:rPr>
            <a:t>円となったことが大きな要因だが、新規整備は減となったものの、施設の老朽化に伴い普通建設</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うち更新整備</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及び維持補修費は増加しており、今後も増加する見込みである。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物件費、扶助費及び繰出金が増</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なったのは、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12</a:t>
          </a:r>
          <a:r>
            <a:rPr kumimoji="1" lang="ja-JP" altLang="en-US" sz="1300">
              <a:solidFill>
                <a:schemeClr val="dk1"/>
              </a:solidFill>
              <a:effectLst/>
              <a:latin typeface="+mn-ea"/>
              <a:ea typeface="+mn-ea"/>
              <a:cs typeface="+mn-cs"/>
            </a:rPr>
            <a:t>月に発生した駅北大火の復旧復興のため、災害廃棄物処理費等の臨時的な支出があったことが主な要因である。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類似団体と比較して補助費等が恒常的に低いのは、</a:t>
          </a:r>
          <a:r>
            <a:rPr kumimoji="1" lang="ja-JP" altLang="ja-JP" sz="1300">
              <a:solidFill>
                <a:schemeClr val="dk1"/>
              </a:solidFill>
              <a:effectLst/>
              <a:latin typeface="+mn-lt"/>
              <a:ea typeface="+mn-ea"/>
              <a:cs typeface="+mn-cs"/>
            </a:rPr>
            <a:t>類似団体の多くが一部事務組合で行っている消防及びごみ処理を直営で行っているためであり、</a:t>
          </a:r>
          <a:r>
            <a:rPr kumimoji="1" lang="ja-JP" altLang="en-US" sz="1300">
              <a:solidFill>
                <a:schemeClr val="dk1"/>
              </a:solidFill>
              <a:effectLst/>
              <a:latin typeface="+mn-lt"/>
              <a:ea typeface="+mn-ea"/>
              <a:cs typeface="+mn-cs"/>
            </a:rPr>
            <a:t>その反面、直営にかかる</a:t>
          </a:r>
          <a:r>
            <a:rPr kumimoji="1" lang="ja-JP" altLang="ja-JP" sz="1300">
              <a:solidFill>
                <a:schemeClr val="dk1"/>
              </a:solidFill>
              <a:effectLst/>
              <a:latin typeface="+mn-lt"/>
              <a:ea typeface="+mn-ea"/>
              <a:cs typeface="+mn-cs"/>
            </a:rPr>
            <a:t>人件費、物件費、維持補修費</a:t>
          </a:r>
          <a:r>
            <a:rPr kumimoji="1" lang="ja-JP" altLang="en-US" sz="1300">
              <a:solidFill>
                <a:schemeClr val="dk1"/>
              </a:solidFill>
              <a:effectLst/>
              <a:latin typeface="+mn-lt"/>
              <a:ea typeface="+mn-ea"/>
              <a:cs typeface="+mn-cs"/>
            </a:rPr>
            <a:t>は類似団体より</a:t>
          </a:r>
          <a:r>
            <a:rPr kumimoji="1" lang="ja-JP" altLang="ja-JP" sz="1300">
              <a:solidFill>
                <a:schemeClr val="dk1"/>
              </a:solidFill>
              <a:effectLst/>
              <a:latin typeface="+mn-lt"/>
              <a:ea typeface="+mn-ea"/>
              <a:cs typeface="+mn-cs"/>
            </a:rPr>
            <a:t>高</a:t>
          </a:r>
          <a:r>
            <a:rPr kumimoji="1" lang="ja-JP" altLang="en-US" sz="1300">
              <a:solidFill>
                <a:schemeClr val="dk1"/>
              </a:solidFill>
              <a:effectLst/>
              <a:latin typeface="+mn-lt"/>
              <a:ea typeface="+mn-ea"/>
              <a:cs typeface="+mn-cs"/>
            </a:rPr>
            <a:t>い状況となっている。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当市の</a:t>
          </a:r>
          <a:r>
            <a:rPr kumimoji="1" lang="ja-JP" altLang="ja-JP" sz="1300">
              <a:solidFill>
                <a:schemeClr val="dk1"/>
              </a:solidFill>
              <a:effectLst/>
              <a:latin typeface="+mn-ea"/>
              <a:ea typeface="+mn-ea"/>
              <a:cs typeface="+mn-cs"/>
            </a:rPr>
            <a:t>公共施設の住民一人当たりの平均延床面積</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全国平均の２倍超</a:t>
          </a:r>
          <a:r>
            <a:rPr kumimoji="1" lang="ja-JP" altLang="en-US" sz="1300">
              <a:solidFill>
                <a:schemeClr val="dk1"/>
              </a:solidFill>
              <a:effectLst/>
              <a:latin typeface="+mn-ea"/>
              <a:ea typeface="+mn-ea"/>
              <a:cs typeface="+mn-cs"/>
            </a:rPr>
            <a:t>である</a:t>
          </a:r>
          <a:r>
            <a:rPr kumimoji="1" lang="ja-JP" altLang="ja-JP" sz="1300">
              <a:solidFill>
                <a:schemeClr val="dk1"/>
              </a:solidFill>
              <a:effectLst/>
              <a:latin typeface="+mn-ea"/>
              <a:ea typeface="+mn-ea"/>
              <a:cs typeface="+mn-cs"/>
            </a:rPr>
            <a:t>ため、公共施設等総合管理指針を基に施設の適正化等により、支出削減を図る。</a:t>
          </a: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44,418
44,101
746.24
29,591,946
27,684,887
1,480,356
16,444,649
40,473,109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88.5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57404</xdr:rowOff>
    </xdr:from>
    <xdr:to>
      <xdr:col>6</xdr:col>
      <xdr:colOff>511175</xdr:colOff>
      <xdr:row>38</xdr:row>
      <xdr:rowOff>8418</xdr:rowOff>
    </xdr:to>
    <xdr:cxnSp macro="">
      <xdr:nvCxnSpPr>
        <xdr:cNvPr id="63" name="直線コネクタ 62"/>
        <xdr:cNvCxnSpPr/>
      </xdr:nvCxnSpPr>
      <xdr:spPr>
        <a:xfrm>
          <a:off x="3797300" y="6401054"/>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57404</xdr:rowOff>
    </xdr:from>
    <xdr:to>
      <xdr:col>5</xdr:col>
      <xdr:colOff>358775</xdr:colOff>
      <xdr:row>37</xdr:row>
      <xdr:rowOff>103124</xdr:rowOff>
    </xdr:to>
    <xdr:cxnSp macro="">
      <xdr:nvCxnSpPr>
        <xdr:cNvPr id="66" name="直線コネクタ 65"/>
        <xdr:cNvCxnSpPr/>
      </xdr:nvCxnSpPr>
      <xdr:spPr>
        <a:xfrm flipV="1">
          <a:off x="2908300" y="6401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46627</xdr:rowOff>
    </xdr:from>
    <xdr:to>
      <xdr:col>4</xdr:col>
      <xdr:colOff>155575</xdr:colOff>
      <xdr:row>37</xdr:row>
      <xdr:rowOff>103124</xdr:rowOff>
    </xdr:to>
    <xdr:cxnSp macro="">
      <xdr:nvCxnSpPr>
        <xdr:cNvPr id="69" name="直線コネクタ 68"/>
        <xdr:cNvCxnSpPr/>
      </xdr:nvCxnSpPr>
      <xdr:spPr>
        <a:xfrm>
          <a:off x="2019300" y="639027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3520</xdr:rowOff>
    </xdr:from>
    <xdr:to>
      <xdr:col>2</xdr:col>
      <xdr:colOff>638175</xdr:colOff>
      <xdr:row>37</xdr:row>
      <xdr:rowOff>46627</xdr:rowOff>
    </xdr:to>
    <xdr:cxnSp macro="">
      <xdr:nvCxnSpPr>
        <xdr:cNvPr id="72" name="直線コネクタ 71"/>
        <xdr:cNvCxnSpPr/>
      </xdr:nvCxnSpPr>
      <xdr:spPr>
        <a:xfrm>
          <a:off x="1130300" y="6175720"/>
          <a:ext cx="889000" cy="2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129068</xdr:rowOff>
    </xdr:from>
    <xdr:to>
      <xdr:col>6</xdr:col>
      <xdr:colOff>561975</xdr:colOff>
      <xdr:row>38</xdr:row>
      <xdr:rowOff>59218</xdr:rowOff>
    </xdr:to>
    <xdr:sp macro="" textlink="">
      <xdr:nvSpPr>
        <xdr:cNvPr id="82" name="円/楕円 81"/>
        <xdr:cNvSpPr/>
      </xdr:nvSpPr>
      <xdr:spPr>
        <a:xfrm>
          <a:off x="45847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107495</xdr:rowOff>
    </xdr:from>
    <xdr:ext cx="469744" cy="259045"/>
    <xdr:sp macro="" textlink="">
      <xdr:nvSpPr>
        <xdr:cNvPr id="83" name="議会費該当値テキスト"/>
        <xdr:cNvSpPr txBox="1"/>
      </xdr:nvSpPr>
      <xdr:spPr>
        <a:xfrm>
          <a:off x="4686300" y="64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6604</xdr:rowOff>
    </xdr:from>
    <xdr:to>
      <xdr:col>5</xdr:col>
      <xdr:colOff>409575</xdr:colOff>
      <xdr:row>37</xdr:row>
      <xdr:rowOff>108204</xdr:rowOff>
    </xdr:to>
    <xdr:sp macro="" textlink="">
      <xdr:nvSpPr>
        <xdr:cNvPr id="84" name="円/楕円 83"/>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99331</xdr:rowOff>
    </xdr:from>
    <xdr:ext cx="469744" cy="259045"/>
    <xdr:sp macro="" textlink="">
      <xdr:nvSpPr>
        <xdr:cNvPr id="85" name="テキスト ボックス 84"/>
        <xdr:cNvSpPr txBox="1"/>
      </xdr:nvSpPr>
      <xdr:spPr>
        <a:xfrm>
          <a:off x="3562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52324</xdr:rowOff>
    </xdr:from>
    <xdr:to>
      <xdr:col>4</xdr:col>
      <xdr:colOff>206375</xdr:colOff>
      <xdr:row>37</xdr:row>
      <xdr:rowOff>153924</xdr:rowOff>
    </xdr:to>
    <xdr:sp macro="" textlink="">
      <xdr:nvSpPr>
        <xdr:cNvPr id="86" name="円/楕円 85"/>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145051</xdr:rowOff>
    </xdr:from>
    <xdr:ext cx="469744" cy="259045"/>
    <xdr:sp macro="" textlink="">
      <xdr:nvSpPr>
        <xdr:cNvPr id="87" name="テキスト ボックス 86"/>
        <xdr:cNvSpPr txBox="1"/>
      </xdr:nvSpPr>
      <xdr:spPr>
        <a:xfrm>
          <a:off x="2673427"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167277</xdr:rowOff>
    </xdr:from>
    <xdr:to>
      <xdr:col>3</xdr:col>
      <xdr:colOff>3175</xdr:colOff>
      <xdr:row>37</xdr:row>
      <xdr:rowOff>97427</xdr:rowOff>
    </xdr:to>
    <xdr:sp macro="" textlink="">
      <xdr:nvSpPr>
        <xdr:cNvPr id="88" name="円/楕円 87"/>
        <xdr:cNvSpPr/>
      </xdr:nvSpPr>
      <xdr:spPr>
        <a:xfrm>
          <a:off x="196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88554</xdr:rowOff>
    </xdr:from>
    <xdr:ext cx="469744" cy="259045"/>
    <xdr:sp macro="" textlink="">
      <xdr:nvSpPr>
        <xdr:cNvPr id="89" name="テキスト ボックス 88"/>
        <xdr:cNvSpPr txBox="1"/>
      </xdr:nvSpPr>
      <xdr:spPr>
        <a:xfrm>
          <a:off x="1784427" y="64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124170</xdr:rowOff>
    </xdr:from>
    <xdr:to>
      <xdr:col>1</xdr:col>
      <xdr:colOff>485775</xdr:colOff>
      <xdr:row>36</xdr:row>
      <xdr:rowOff>54320</xdr:rowOff>
    </xdr:to>
    <xdr:sp macro="" textlink="">
      <xdr:nvSpPr>
        <xdr:cNvPr id="90" name="円/楕円 89"/>
        <xdr:cNvSpPr/>
      </xdr:nvSpPr>
      <xdr:spPr>
        <a:xfrm>
          <a:off x="1079500" y="61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45447</xdr:rowOff>
    </xdr:from>
    <xdr:ext cx="469744" cy="259045"/>
    <xdr:sp macro="" textlink="">
      <xdr:nvSpPr>
        <xdr:cNvPr id="91" name="テキスト ボックス 90"/>
        <xdr:cNvSpPr txBox="1"/>
      </xdr:nvSpPr>
      <xdr:spPr>
        <a:xfrm>
          <a:off x="895427" y="62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16404</xdr:rowOff>
    </xdr:from>
    <xdr:to>
      <xdr:col>6</xdr:col>
      <xdr:colOff>511175</xdr:colOff>
      <xdr:row>57</xdr:row>
      <xdr:rowOff>42359</xdr:rowOff>
    </xdr:to>
    <xdr:cxnSp macro="">
      <xdr:nvCxnSpPr>
        <xdr:cNvPr id="120" name="直線コネクタ 119"/>
        <xdr:cNvCxnSpPr/>
      </xdr:nvCxnSpPr>
      <xdr:spPr>
        <a:xfrm>
          <a:off x="3797300" y="9789054"/>
          <a:ext cx="8382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29511</xdr:rowOff>
    </xdr:from>
    <xdr:to>
      <xdr:col>5</xdr:col>
      <xdr:colOff>358775</xdr:colOff>
      <xdr:row>57</xdr:row>
      <xdr:rowOff>16404</xdr:rowOff>
    </xdr:to>
    <xdr:cxnSp macro="">
      <xdr:nvCxnSpPr>
        <xdr:cNvPr id="123" name="直線コネクタ 122"/>
        <xdr:cNvCxnSpPr/>
      </xdr:nvCxnSpPr>
      <xdr:spPr>
        <a:xfrm>
          <a:off x="2908300" y="9630711"/>
          <a:ext cx="8890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29511</xdr:rowOff>
    </xdr:from>
    <xdr:to>
      <xdr:col>4</xdr:col>
      <xdr:colOff>155575</xdr:colOff>
      <xdr:row>56</xdr:row>
      <xdr:rowOff>146897</xdr:rowOff>
    </xdr:to>
    <xdr:cxnSp macro="">
      <xdr:nvCxnSpPr>
        <xdr:cNvPr id="126" name="直線コネクタ 125"/>
        <xdr:cNvCxnSpPr/>
      </xdr:nvCxnSpPr>
      <xdr:spPr>
        <a:xfrm flipV="1">
          <a:off x="2019300" y="9630711"/>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146897</xdr:rowOff>
    </xdr:from>
    <xdr:to>
      <xdr:col>2</xdr:col>
      <xdr:colOff>638175</xdr:colOff>
      <xdr:row>57</xdr:row>
      <xdr:rowOff>125508</xdr:rowOff>
    </xdr:to>
    <xdr:cxnSp macro="">
      <xdr:nvCxnSpPr>
        <xdr:cNvPr id="129" name="直線コネクタ 128"/>
        <xdr:cNvCxnSpPr/>
      </xdr:nvCxnSpPr>
      <xdr:spPr>
        <a:xfrm flipV="1">
          <a:off x="1130300" y="9748097"/>
          <a:ext cx="889000" cy="1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163009</xdr:rowOff>
    </xdr:from>
    <xdr:to>
      <xdr:col>6</xdr:col>
      <xdr:colOff>561975</xdr:colOff>
      <xdr:row>57</xdr:row>
      <xdr:rowOff>93159</xdr:rowOff>
    </xdr:to>
    <xdr:sp macro="" textlink="">
      <xdr:nvSpPr>
        <xdr:cNvPr id="139" name="円/楕円 138"/>
        <xdr:cNvSpPr/>
      </xdr:nvSpPr>
      <xdr:spPr>
        <a:xfrm>
          <a:off x="4584700" y="97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14436</xdr:rowOff>
    </xdr:from>
    <xdr:ext cx="534377" cy="259045"/>
    <xdr:sp macro="" textlink="">
      <xdr:nvSpPr>
        <xdr:cNvPr id="140" name="総務費該当値テキスト"/>
        <xdr:cNvSpPr txBox="1"/>
      </xdr:nvSpPr>
      <xdr:spPr>
        <a:xfrm>
          <a:off x="4686300" y="96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137054</xdr:rowOff>
    </xdr:from>
    <xdr:to>
      <xdr:col>5</xdr:col>
      <xdr:colOff>409575</xdr:colOff>
      <xdr:row>57</xdr:row>
      <xdr:rowOff>67204</xdr:rowOff>
    </xdr:to>
    <xdr:sp macro="" textlink="">
      <xdr:nvSpPr>
        <xdr:cNvPr id="141" name="円/楕円 140"/>
        <xdr:cNvSpPr/>
      </xdr:nvSpPr>
      <xdr:spPr>
        <a:xfrm>
          <a:off x="3746500" y="9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83731</xdr:rowOff>
    </xdr:from>
    <xdr:ext cx="534377" cy="259045"/>
    <xdr:sp macro="" textlink="">
      <xdr:nvSpPr>
        <xdr:cNvPr id="142" name="テキスト ボックス 141"/>
        <xdr:cNvSpPr txBox="1"/>
      </xdr:nvSpPr>
      <xdr:spPr>
        <a:xfrm>
          <a:off x="3530111" y="95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150161</xdr:rowOff>
    </xdr:from>
    <xdr:to>
      <xdr:col>4</xdr:col>
      <xdr:colOff>206375</xdr:colOff>
      <xdr:row>56</xdr:row>
      <xdr:rowOff>80311</xdr:rowOff>
    </xdr:to>
    <xdr:sp macro="" textlink="">
      <xdr:nvSpPr>
        <xdr:cNvPr id="143" name="円/楕円 142"/>
        <xdr:cNvSpPr/>
      </xdr:nvSpPr>
      <xdr:spPr>
        <a:xfrm>
          <a:off x="2857500" y="95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96838</xdr:rowOff>
    </xdr:from>
    <xdr:ext cx="599010" cy="259045"/>
    <xdr:sp macro="" textlink="">
      <xdr:nvSpPr>
        <xdr:cNvPr id="144" name="テキスト ボックス 143"/>
        <xdr:cNvSpPr txBox="1"/>
      </xdr:nvSpPr>
      <xdr:spPr>
        <a:xfrm>
          <a:off x="2608794" y="93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96097</xdr:rowOff>
    </xdr:from>
    <xdr:to>
      <xdr:col>3</xdr:col>
      <xdr:colOff>3175</xdr:colOff>
      <xdr:row>57</xdr:row>
      <xdr:rowOff>26247</xdr:rowOff>
    </xdr:to>
    <xdr:sp macro="" textlink="">
      <xdr:nvSpPr>
        <xdr:cNvPr id="145" name="円/楕円 144"/>
        <xdr:cNvSpPr/>
      </xdr:nvSpPr>
      <xdr:spPr>
        <a:xfrm>
          <a:off x="1968500" y="96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42774</xdr:rowOff>
    </xdr:from>
    <xdr:ext cx="599010" cy="259045"/>
    <xdr:sp macro="" textlink="">
      <xdr:nvSpPr>
        <xdr:cNvPr id="146" name="テキスト ボックス 145"/>
        <xdr:cNvSpPr txBox="1"/>
      </xdr:nvSpPr>
      <xdr:spPr>
        <a:xfrm>
          <a:off x="1719794" y="947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74708</xdr:rowOff>
    </xdr:from>
    <xdr:to>
      <xdr:col>1</xdr:col>
      <xdr:colOff>485775</xdr:colOff>
      <xdr:row>58</xdr:row>
      <xdr:rowOff>4858</xdr:rowOff>
    </xdr:to>
    <xdr:sp macro="" textlink="">
      <xdr:nvSpPr>
        <xdr:cNvPr id="147" name="円/楕円 146"/>
        <xdr:cNvSpPr/>
      </xdr:nvSpPr>
      <xdr:spPr>
        <a:xfrm>
          <a:off x="1079500" y="9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167435</xdr:rowOff>
    </xdr:from>
    <xdr:ext cx="534377" cy="259045"/>
    <xdr:sp macro="" textlink="">
      <xdr:nvSpPr>
        <xdr:cNvPr id="148" name="テキスト ボックス 147"/>
        <xdr:cNvSpPr txBox="1"/>
      </xdr:nvSpPr>
      <xdr:spPr>
        <a:xfrm>
          <a:off x="863111" y="99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61992</xdr:rowOff>
    </xdr:from>
    <xdr:to>
      <xdr:col>6</xdr:col>
      <xdr:colOff>511175</xdr:colOff>
      <xdr:row>78</xdr:row>
      <xdr:rowOff>96689</xdr:rowOff>
    </xdr:to>
    <xdr:cxnSp macro="">
      <xdr:nvCxnSpPr>
        <xdr:cNvPr id="178" name="直線コネクタ 177"/>
        <xdr:cNvCxnSpPr/>
      </xdr:nvCxnSpPr>
      <xdr:spPr>
        <a:xfrm flipV="1">
          <a:off x="3797300" y="13435092"/>
          <a:ext cx="8382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96689</xdr:rowOff>
    </xdr:from>
    <xdr:to>
      <xdr:col>5</xdr:col>
      <xdr:colOff>358775</xdr:colOff>
      <xdr:row>78</xdr:row>
      <xdr:rowOff>131547</xdr:rowOff>
    </xdr:to>
    <xdr:cxnSp macro="">
      <xdr:nvCxnSpPr>
        <xdr:cNvPr id="181" name="直線コネクタ 180"/>
        <xdr:cNvCxnSpPr/>
      </xdr:nvCxnSpPr>
      <xdr:spPr>
        <a:xfrm flipV="1">
          <a:off x="2908300" y="13469789"/>
          <a:ext cx="889000" cy="3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131547</xdr:rowOff>
    </xdr:from>
    <xdr:to>
      <xdr:col>4</xdr:col>
      <xdr:colOff>155575</xdr:colOff>
      <xdr:row>78</xdr:row>
      <xdr:rowOff>160922</xdr:rowOff>
    </xdr:to>
    <xdr:cxnSp macro="">
      <xdr:nvCxnSpPr>
        <xdr:cNvPr id="184" name="直線コネクタ 183"/>
        <xdr:cNvCxnSpPr/>
      </xdr:nvCxnSpPr>
      <xdr:spPr>
        <a:xfrm flipV="1">
          <a:off x="2019300" y="1350464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120216</xdr:rowOff>
    </xdr:from>
    <xdr:to>
      <xdr:col>2</xdr:col>
      <xdr:colOff>638175</xdr:colOff>
      <xdr:row>78</xdr:row>
      <xdr:rowOff>160922</xdr:rowOff>
    </xdr:to>
    <xdr:cxnSp macro="">
      <xdr:nvCxnSpPr>
        <xdr:cNvPr id="187" name="直線コネクタ 186"/>
        <xdr:cNvCxnSpPr/>
      </xdr:nvCxnSpPr>
      <xdr:spPr>
        <a:xfrm>
          <a:off x="1130300" y="13493316"/>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11192</xdr:rowOff>
    </xdr:from>
    <xdr:to>
      <xdr:col>6</xdr:col>
      <xdr:colOff>561975</xdr:colOff>
      <xdr:row>78</xdr:row>
      <xdr:rowOff>112792</xdr:rowOff>
    </xdr:to>
    <xdr:sp macro="" textlink="">
      <xdr:nvSpPr>
        <xdr:cNvPr id="197" name="円/楕円 196"/>
        <xdr:cNvSpPr/>
      </xdr:nvSpPr>
      <xdr:spPr>
        <a:xfrm>
          <a:off x="4584700" y="133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45889</xdr:rowOff>
    </xdr:from>
    <xdr:to>
      <xdr:col>5</xdr:col>
      <xdr:colOff>409575</xdr:colOff>
      <xdr:row>78</xdr:row>
      <xdr:rowOff>147489</xdr:rowOff>
    </xdr:to>
    <xdr:sp macro="" textlink="">
      <xdr:nvSpPr>
        <xdr:cNvPr id="199" name="円/楕円 198"/>
        <xdr:cNvSpPr/>
      </xdr:nvSpPr>
      <xdr:spPr>
        <a:xfrm>
          <a:off x="3746500" y="134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138616</xdr:rowOff>
    </xdr:from>
    <xdr:ext cx="599010" cy="259045"/>
    <xdr:sp macro="" textlink="">
      <xdr:nvSpPr>
        <xdr:cNvPr id="200" name="テキスト ボックス 199"/>
        <xdr:cNvSpPr txBox="1"/>
      </xdr:nvSpPr>
      <xdr:spPr>
        <a:xfrm>
          <a:off x="3497794" y="1351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80747</xdr:rowOff>
    </xdr:from>
    <xdr:to>
      <xdr:col>4</xdr:col>
      <xdr:colOff>206375</xdr:colOff>
      <xdr:row>79</xdr:row>
      <xdr:rowOff>10897</xdr:rowOff>
    </xdr:to>
    <xdr:sp macro="" textlink="">
      <xdr:nvSpPr>
        <xdr:cNvPr id="201" name="円/楕円 200"/>
        <xdr:cNvSpPr/>
      </xdr:nvSpPr>
      <xdr:spPr>
        <a:xfrm>
          <a:off x="2857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2024</xdr:rowOff>
    </xdr:from>
    <xdr:ext cx="599010" cy="259045"/>
    <xdr:sp macro="" textlink="">
      <xdr:nvSpPr>
        <xdr:cNvPr id="202" name="テキスト ボックス 201"/>
        <xdr:cNvSpPr txBox="1"/>
      </xdr:nvSpPr>
      <xdr:spPr>
        <a:xfrm>
          <a:off x="2608794" y="135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110122</xdr:rowOff>
    </xdr:from>
    <xdr:to>
      <xdr:col>3</xdr:col>
      <xdr:colOff>3175</xdr:colOff>
      <xdr:row>79</xdr:row>
      <xdr:rowOff>40272</xdr:rowOff>
    </xdr:to>
    <xdr:sp macro="" textlink="">
      <xdr:nvSpPr>
        <xdr:cNvPr id="203" name="円/楕円 202"/>
        <xdr:cNvSpPr/>
      </xdr:nvSpPr>
      <xdr:spPr>
        <a:xfrm>
          <a:off x="1968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31399</xdr:rowOff>
    </xdr:from>
    <xdr:ext cx="599010" cy="259045"/>
    <xdr:sp macro="" textlink="">
      <xdr:nvSpPr>
        <xdr:cNvPr id="204" name="テキスト ボックス 203"/>
        <xdr:cNvSpPr txBox="1"/>
      </xdr:nvSpPr>
      <xdr:spPr>
        <a:xfrm>
          <a:off x="1719794" y="135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69416</xdr:rowOff>
    </xdr:from>
    <xdr:to>
      <xdr:col>1</xdr:col>
      <xdr:colOff>485775</xdr:colOff>
      <xdr:row>78</xdr:row>
      <xdr:rowOff>171016</xdr:rowOff>
    </xdr:to>
    <xdr:sp macro="" textlink="">
      <xdr:nvSpPr>
        <xdr:cNvPr id="205" name="円/楕円 204"/>
        <xdr:cNvSpPr/>
      </xdr:nvSpPr>
      <xdr:spPr>
        <a:xfrm>
          <a:off x="1079500" y="134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162143</xdr:rowOff>
    </xdr:from>
    <xdr:ext cx="599010" cy="259045"/>
    <xdr:sp macro="" textlink="">
      <xdr:nvSpPr>
        <xdr:cNvPr id="206" name="テキスト ボックス 205"/>
        <xdr:cNvSpPr txBox="1"/>
      </xdr:nvSpPr>
      <xdr:spPr>
        <a:xfrm>
          <a:off x="830794" y="135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148044</xdr:rowOff>
    </xdr:from>
    <xdr:to>
      <xdr:col>6</xdr:col>
      <xdr:colOff>511175</xdr:colOff>
      <xdr:row>95</xdr:row>
      <xdr:rowOff>157023</xdr:rowOff>
    </xdr:to>
    <xdr:cxnSp macro="">
      <xdr:nvCxnSpPr>
        <xdr:cNvPr id="235" name="直線コネクタ 234"/>
        <xdr:cNvCxnSpPr/>
      </xdr:nvCxnSpPr>
      <xdr:spPr>
        <a:xfrm flipV="1">
          <a:off x="3797300" y="16264344"/>
          <a:ext cx="838200" cy="1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89878</xdr:rowOff>
    </xdr:from>
    <xdr:to>
      <xdr:col>5</xdr:col>
      <xdr:colOff>358775</xdr:colOff>
      <xdr:row>95</xdr:row>
      <xdr:rowOff>157023</xdr:rowOff>
    </xdr:to>
    <xdr:cxnSp macro="">
      <xdr:nvCxnSpPr>
        <xdr:cNvPr id="238" name="直線コネクタ 237"/>
        <xdr:cNvCxnSpPr/>
      </xdr:nvCxnSpPr>
      <xdr:spPr>
        <a:xfrm>
          <a:off x="2908300" y="16206178"/>
          <a:ext cx="889000" cy="2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89878</xdr:rowOff>
    </xdr:from>
    <xdr:to>
      <xdr:col>4</xdr:col>
      <xdr:colOff>155575</xdr:colOff>
      <xdr:row>95</xdr:row>
      <xdr:rowOff>30277</xdr:rowOff>
    </xdr:to>
    <xdr:cxnSp macro="">
      <xdr:nvCxnSpPr>
        <xdr:cNvPr id="241" name="直線コネクタ 240"/>
        <xdr:cNvCxnSpPr/>
      </xdr:nvCxnSpPr>
      <xdr:spPr>
        <a:xfrm flipV="1">
          <a:off x="2019300" y="16206178"/>
          <a:ext cx="889000" cy="1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30277</xdr:rowOff>
    </xdr:from>
    <xdr:to>
      <xdr:col>2</xdr:col>
      <xdr:colOff>638175</xdr:colOff>
      <xdr:row>95</xdr:row>
      <xdr:rowOff>84086</xdr:rowOff>
    </xdr:to>
    <xdr:cxnSp macro="">
      <xdr:nvCxnSpPr>
        <xdr:cNvPr id="244" name="直線コネクタ 243"/>
        <xdr:cNvCxnSpPr/>
      </xdr:nvCxnSpPr>
      <xdr:spPr>
        <a:xfrm flipV="1">
          <a:off x="1130300" y="16318027"/>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97244</xdr:rowOff>
    </xdr:from>
    <xdr:to>
      <xdr:col>6</xdr:col>
      <xdr:colOff>561975</xdr:colOff>
      <xdr:row>95</xdr:row>
      <xdr:rowOff>27394</xdr:rowOff>
    </xdr:to>
    <xdr:sp macro="" textlink="">
      <xdr:nvSpPr>
        <xdr:cNvPr id="254" name="円/楕円 253"/>
        <xdr:cNvSpPr/>
      </xdr:nvSpPr>
      <xdr:spPr>
        <a:xfrm>
          <a:off x="4584700" y="162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120121</xdr:rowOff>
    </xdr:from>
    <xdr:ext cx="534377" cy="259045"/>
    <xdr:sp macro="" textlink="">
      <xdr:nvSpPr>
        <xdr:cNvPr id="255" name="衛生費該当値テキスト"/>
        <xdr:cNvSpPr txBox="1"/>
      </xdr:nvSpPr>
      <xdr:spPr>
        <a:xfrm>
          <a:off x="4686300" y="160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106223</xdr:rowOff>
    </xdr:from>
    <xdr:to>
      <xdr:col>5</xdr:col>
      <xdr:colOff>409575</xdr:colOff>
      <xdr:row>96</xdr:row>
      <xdr:rowOff>36373</xdr:rowOff>
    </xdr:to>
    <xdr:sp macro="" textlink="">
      <xdr:nvSpPr>
        <xdr:cNvPr id="256" name="円/楕円 255"/>
        <xdr:cNvSpPr/>
      </xdr:nvSpPr>
      <xdr:spPr>
        <a:xfrm>
          <a:off x="3746500" y="163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52900</xdr:rowOff>
    </xdr:from>
    <xdr:ext cx="534377" cy="259045"/>
    <xdr:sp macro="" textlink="">
      <xdr:nvSpPr>
        <xdr:cNvPr id="257" name="テキスト ボックス 256"/>
        <xdr:cNvSpPr txBox="1"/>
      </xdr:nvSpPr>
      <xdr:spPr>
        <a:xfrm>
          <a:off x="3530111" y="161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39078</xdr:rowOff>
    </xdr:from>
    <xdr:to>
      <xdr:col>4</xdr:col>
      <xdr:colOff>206375</xdr:colOff>
      <xdr:row>94</xdr:row>
      <xdr:rowOff>140678</xdr:rowOff>
    </xdr:to>
    <xdr:sp macro="" textlink="">
      <xdr:nvSpPr>
        <xdr:cNvPr id="258" name="円/楕円 257"/>
        <xdr:cNvSpPr/>
      </xdr:nvSpPr>
      <xdr:spPr>
        <a:xfrm>
          <a:off x="2857500" y="161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157205</xdr:rowOff>
    </xdr:from>
    <xdr:ext cx="534377" cy="259045"/>
    <xdr:sp macro="" textlink="">
      <xdr:nvSpPr>
        <xdr:cNvPr id="259" name="テキスト ボックス 258"/>
        <xdr:cNvSpPr txBox="1"/>
      </xdr:nvSpPr>
      <xdr:spPr>
        <a:xfrm>
          <a:off x="2641111" y="159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150927</xdr:rowOff>
    </xdr:from>
    <xdr:to>
      <xdr:col>3</xdr:col>
      <xdr:colOff>3175</xdr:colOff>
      <xdr:row>95</xdr:row>
      <xdr:rowOff>81077</xdr:rowOff>
    </xdr:to>
    <xdr:sp macro="" textlink="">
      <xdr:nvSpPr>
        <xdr:cNvPr id="260" name="円/楕円 259"/>
        <xdr:cNvSpPr/>
      </xdr:nvSpPr>
      <xdr:spPr>
        <a:xfrm>
          <a:off x="1968500" y="162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97604</xdr:rowOff>
    </xdr:from>
    <xdr:ext cx="534377" cy="259045"/>
    <xdr:sp macro="" textlink="">
      <xdr:nvSpPr>
        <xdr:cNvPr id="261" name="テキスト ボックス 260"/>
        <xdr:cNvSpPr txBox="1"/>
      </xdr:nvSpPr>
      <xdr:spPr>
        <a:xfrm>
          <a:off x="1752111" y="160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33286</xdr:rowOff>
    </xdr:from>
    <xdr:to>
      <xdr:col>1</xdr:col>
      <xdr:colOff>485775</xdr:colOff>
      <xdr:row>95</xdr:row>
      <xdr:rowOff>134886</xdr:rowOff>
    </xdr:to>
    <xdr:sp macro="" textlink="">
      <xdr:nvSpPr>
        <xdr:cNvPr id="262" name="円/楕円 261"/>
        <xdr:cNvSpPr/>
      </xdr:nvSpPr>
      <xdr:spPr>
        <a:xfrm>
          <a:off x="1079500" y="1632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151413</xdr:rowOff>
    </xdr:from>
    <xdr:ext cx="534377" cy="259045"/>
    <xdr:sp macro="" textlink="">
      <xdr:nvSpPr>
        <xdr:cNvPr id="263" name="テキスト ボックス 262"/>
        <xdr:cNvSpPr txBox="1"/>
      </xdr:nvSpPr>
      <xdr:spPr>
        <a:xfrm>
          <a:off x="863111" y="160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35306</xdr:rowOff>
    </xdr:from>
    <xdr:to>
      <xdr:col>15</xdr:col>
      <xdr:colOff>180340</xdr:colOff>
      <xdr:row>39</xdr:row>
      <xdr:rowOff>44450</xdr:rowOff>
    </xdr:to>
    <xdr:cxnSp macro="">
      <xdr:nvCxnSpPr>
        <xdr:cNvPr id="287" name="直線コネクタ 286"/>
        <xdr:cNvCxnSpPr/>
      </xdr:nvCxnSpPr>
      <xdr:spPr>
        <a:xfrm flipV="1">
          <a:off x="10475595" y="5864606"/>
          <a:ext cx="1270" cy="86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153433</xdr:rowOff>
    </xdr:from>
    <xdr:ext cx="469744" cy="259045"/>
    <xdr:sp macro="" textlink="">
      <xdr:nvSpPr>
        <xdr:cNvPr id="290" name="労働費最大値テキスト"/>
        <xdr:cNvSpPr txBox="1"/>
      </xdr:nvSpPr>
      <xdr:spPr>
        <a:xfrm>
          <a:off x="10528300" y="56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34</xdr:row>
      <xdr:rowOff>35306</xdr:rowOff>
    </xdr:from>
    <xdr:to>
      <xdr:col>15</xdr:col>
      <xdr:colOff>269875</xdr:colOff>
      <xdr:row>34</xdr:row>
      <xdr:rowOff>35306</xdr:rowOff>
    </xdr:to>
    <xdr:cxnSp macro="">
      <xdr:nvCxnSpPr>
        <xdr:cNvPr id="291" name="直線コネクタ 290"/>
        <xdr:cNvCxnSpPr/>
      </xdr:nvCxnSpPr>
      <xdr:spPr>
        <a:xfrm>
          <a:off x="10388600" y="58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58039</xdr:rowOff>
    </xdr:from>
    <xdr:to>
      <xdr:col>15</xdr:col>
      <xdr:colOff>180975</xdr:colOff>
      <xdr:row>34</xdr:row>
      <xdr:rowOff>126365</xdr:rowOff>
    </xdr:to>
    <xdr:cxnSp macro="">
      <xdr:nvCxnSpPr>
        <xdr:cNvPr id="292" name="直線コネクタ 291"/>
        <xdr:cNvCxnSpPr/>
      </xdr:nvCxnSpPr>
      <xdr:spPr>
        <a:xfrm>
          <a:off x="9639300" y="5887339"/>
          <a:ext cx="8382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162196</xdr:rowOff>
    </xdr:from>
    <xdr:ext cx="469744" cy="259045"/>
    <xdr:sp macro="" textlink="">
      <xdr:nvSpPr>
        <xdr:cNvPr id="293" name="労働費平均値テキスト"/>
        <xdr:cNvSpPr txBox="1"/>
      </xdr:nvSpPr>
      <xdr:spPr>
        <a:xfrm>
          <a:off x="10528300" y="6505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12319</xdr:rowOff>
    </xdr:from>
    <xdr:to>
      <xdr:col>15</xdr:col>
      <xdr:colOff>231775</xdr:colOff>
      <xdr:row>38</xdr:row>
      <xdr:rowOff>113919</xdr:rowOff>
    </xdr:to>
    <xdr:sp macro="" textlink="">
      <xdr:nvSpPr>
        <xdr:cNvPr id="294" name="フローチャート :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42799</xdr:rowOff>
    </xdr:from>
    <xdr:to>
      <xdr:col>14</xdr:col>
      <xdr:colOff>28575</xdr:colOff>
      <xdr:row>34</xdr:row>
      <xdr:rowOff>58039</xdr:rowOff>
    </xdr:to>
    <xdr:cxnSp macro="">
      <xdr:nvCxnSpPr>
        <xdr:cNvPr id="295" name="直線コネクタ 294"/>
        <xdr:cNvCxnSpPr/>
      </xdr:nvCxnSpPr>
      <xdr:spPr>
        <a:xfrm>
          <a:off x="8750300" y="5700649"/>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96" name="フローチャート : 判断 295"/>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297" name="テキスト ボックス 296"/>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77216</xdr:rowOff>
    </xdr:from>
    <xdr:to>
      <xdr:col>12</xdr:col>
      <xdr:colOff>511175</xdr:colOff>
      <xdr:row>33</xdr:row>
      <xdr:rowOff>42799</xdr:rowOff>
    </xdr:to>
    <xdr:cxnSp macro="">
      <xdr:nvCxnSpPr>
        <xdr:cNvPr id="298" name="直線コネクタ 297"/>
        <xdr:cNvCxnSpPr/>
      </xdr:nvCxnSpPr>
      <xdr:spPr>
        <a:xfrm>
          <a:off x="7861300" y="5563616"/>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299" name="フローチャート : 判断 298"/>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38625</xdr:rowOff>
    </xdr:from>
    <xdr:ext cx="469744" cy="259045"/>
    <xdr:sp macro="" textlink="">
      <xdr:nvSpPr>
        <xdr:cNvPr id="300" name="テキスト ボックス 299"/>
        <xdr:cNvSpPr txBox="1"/>
      </xdr:nvSpPr>
      <xdr:spPr>
        <a:xfrm>
          <a:off x="8515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28321</xdr:rowOff>
    </xdr:from>
    <xdr:to>
      <xdr:col>11</xdr:col>
      <xdr:colOff>307975</xdr:colOff>
      <xdr:row>32</xdr:row>
      <xdr:rowOff>77216</xdr:rowOff>
    </xdr:to>
    <xdr:cxnSp macro="">
      <xdr:nvCxnSpPr>
        <xdr:cNvPr id="301" name="直線コネクタ 300"/>
        <xdr:cNvCxnSpPr/>
      </xdr:nvCxnSpPr>
      <xdr:spPr>
        <a:xfrm>
          <a:off x="6972300" y="5343271"/>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302" name="フローチャート : 判断 301"/>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303" name="テキスト ボックス 302"/>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304" name="フローチャート : 判断 303"/>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72915</xdr:rowOff>
    </xdr:from>
    <xdr:ext cx="469744" cy="259045"/>
    <xdr:sp macro="" textlink="">
      <xdr:nvSpPr>
        <xdr:cNvPr id="305" name="テキスト ボックス 304"/>
        <xdr:cNvSpPr txBox="1"/>
      </xdr:nvSpPr>
      <xdr:spPr>
        <a:xfrm>
          <a:off x="6737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75565</xdr:rowOff>
    </xdr:from>
    <xdr:to>
      <xdr:col>15</xdr:col>
      <xdr:colOff>231775</xdr:colOff>
      <xdr:row>35</xdr:row>
      <xdr:rowOff>5715</xdr:rowOff>
    </xdr:to>
    <xdr:sp macro="" textlink="">
      <xdr:nvSpPr>
        <xdr:cNvPr id="311" name="円/楕円 310"/>
        <xdr:cNvSpPr/>
      </xdr:nvSpPr>
      <xdr:spPr>
        <a:xfrm>
          <a:off x="104267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161942</xdr:rowOff>
    </xdr:from>
    <xdr:ext cx="469744" cy="259045"/>
    <xdr:sp macro="" textlink="">
      <xdr:nvSpPr>
        <xdr:cNvPr id="312" name="労働費該当値テキスト"/>
        <xdr:cNvSpPr txBox="1"/>
      </xdr:nvSpPr>
      <xdr:spPr>
        <a:xfrm>
          <a:off x="10528300" y="58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7239</xdr:rowOff>
    </xdr:from>
    <xdr:to>
      <xdr:col>14</xdr:col>
      <xdr:colOff>79375</xdr:colOff>
      <xdr:row>34</xdr:row>
      <xdr:rowOff>108839</xdr:rowOff>
    </xdr:to>
    <xdr:sp macro="" textlink="">
      <xdr:nvSpPr>
        <xdr:cNvPr id="313" name="円/楕円 312"/>
        <xdr:cNvSpPr/>
      </xdr:nvSpPr>
      <xdr:spPr>
        <a:xfrm>
          <a:off x="9588500" y="58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125366</xdr:rowOff>
    </xdr:from>
    <xdr:ext cx="469744" cy="259045"/>
    <xdr:sp macro="" textlink="">
      <xdr:nvSpPr>
        <xdr:cNvPr id="314" name="テキスト ボックス 313"/>
        <xdr:cNvSpPr txBox="1"/>
      </xdr:nvSpPr>
      <xdr:spPr>
        <a:xfrm>
          <a:off x="9404427" y="56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163449</xdr:rowOff>
    </xdr:from>
    <xdr:to>
      <xdr:col>12</xdr:col>
      <xdr:colOff>561975</xdr:colOff>
      <xdr:row>33</xdr:row>
      <xdr:rowOff>93599</xdr:rowOff>
    </xdr:to>
    <xdr:sp macro="" textlink="">
      <xdr:nvSpPr>
        <xdr:cNvPr id="315" name="円/楕円 314"/>
        <xdr:cNvSpPr/>
      </xdr:nvSpPr>
      <xdr:spPr>
        <a:xfrm>
          <a:off x="8699500" y="56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110126</xdr:rowOff>
    </xdr:from>
    <xdr:ext cx="469744" cy="259045"/>
    <xdr:sp macro="" textlink="">
      <xdr:nvSpPr>
        <xdr:cNvPr id="316" name="テキスト ボックス 315"/>
        <xdr:cNvSpPr txBox="1"/>
      </xdr:nvSpPr>
      <xdr:spPr>
        <a:xfrm>
          <a:off x="8515427" y="54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26416</xdr:rowOff>
    </xdr:from>
    <xdr:to>
      <xdr:col>11</xdr:col>
      <xdr:colOff>358775</xdr:colOff>
      <xdr:row>32</xdr:row>
      <xdr:rowOff>128016</xdr:rowOff>
    </xdr:to>
    <xdr:sp macro="" textlink="">
      <xdr:nvSpPr>
        <xdr:cNvPr id="317" name="円/楕円 316"/>
        <xdr:cNvSpPr/>
      </xdr:nvSpPr>
      <xdr:spPr>
        <a:xfrm>
          <a:off x="7810500" y="55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144543</xdr:rowOff>
    </xdr:from>
    <xdr:ext cx="469744" cy="259045"/>
    <xdr:sp macro="" textlink="">
      <xdr:nvSpPr>
        <xdr:cNvPr id="318" name="テキスト ボックス 317"/>
        <xdr:cNvSpPr txBox="1"/>
      </xdr:nvSpPr>
      <xdr:spPr>
        <a:xfrm>
          <a:off x="7626427" y="528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148971</xdr:rowOff>
    </xdr:from>
    <xdr:to>
      <xdr:col>10</xdr:col>
      <xdr:colOff>155575</xdr:colOff>
      <xdr:row>31</xdr:row>
      <xdr:rowOff>79121</xdr:rowOff>
    </xdr:to>
    <xdr:sp macro="" textlink="">
      <xdr:nvSpPr>
        <xdr:cNvPr id="319" name="円/楕円 318"/>
        <xdr:cNvSpPr/>
      </xdr:nvSpPr>
      <xdr:spPr>
        <a:xfrm>
          <a:off x="6921500" y="52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95648</xdr:rowOff>
    </xdr:from>
    <xdr:ext cx="534377" cy="259045"/>
    <xdr:sp macro="" textlink="">
      <xdr:nvSpPr>
        <xdr:cNvPr id="320" name="テキスト ボックス 319"/>
        <xdr:cNvSpPr txBox="1"/>
      </xdr:nvSpPr>
      <xdr:spPr>
        <a:xfrm>
          <a:off x="6705111"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30010</xdr:rowOff>
    </xdr:from>
    <xdr:to>
      <xdr:col>15</xdr:col>
      <xdr:colOff>180975</xdr:colOff>
      <xdr:row>57</xdr:row>
      <xdr:rowOff>58674</xdr:rowOff>
    </xdr:to>
    <xdr:cxnSp macro="">
      <xdr:nvCxnSpPr>
        <xdr:cNvPr id="349" name="直線コネクタ 348"/>
        <xdr:cNvCxnSpPr/>
      </xdr:nvCxnSpPr>
      <xdr:spPr>
        <a:xfrm flipV="1">
          <a:off x="9639300" y="9802660"/>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153784</xdr:rowOff>
    </xdr:from>
    <xdr:to>
      <xdr:col>14</xdr:col>
      <xdr:colOff>28575</xdr:colOff>
      <xdr:row>57</xdr:row>
      <xdr:rowOff>58674</xdr:rowOff>
    </xdr:to>
    <xdr:cxnSp macro="">
      <xdr:nvCxnSpPr>
        <xdr:cNvPr id="352" name="直線コネクタ 351"/>
        <xdr:cNvCxnSpPr/>
      </xdr:nvCxnSpPr>
      <xdr:spPr>
        <a:xfrm>
          <a:off x="8750300" y="9754984"/>
          <a:ext cx="889000" cy="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70562</xdr:rowOff>
    </xdr:from>
    <xdr:to>
      <xdr:col>12</xdr:col>
      <xdr:colOff>511175</xdr:colOff>
      <xdr:row>56</xdr:row>
      <xdr:rowOff>153784</xdr:rowOff>
    </xdr:to>
    <xdr:cxnSp macro="">
      <xdr:nvCxnSpPr>
        <xdr:cNvPr id="355" name="直線コネクタ 354"/>
        <xdr:cNvCxnSpPr/>
      </xdr:nvCxnSpPr>
      <xdr:spPr>
        <a:xfrm>
          <a:off x="7861300" y="9671762"/>
          <a:ext cx="889000" cy="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7" name="テキスト ボックス 35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70562</xdr:rowOff>
    </xdr:from>
    <xdr:to>
      <xdr:col>11</xdr:col>
      <xdr:colOff>307975</xdr:colOff>
      <xdr:row>57</xdr:row>
      <xdr:rowOff>69990</xdr:rowOff>
    </xdr:to>
    <xdr:cxnSp macro="">
      <xdr:nvCxnSpPr>
        <xdr:cNvPr id="358" name="直線コネクタ 357"/>
        <xdr:cNvCxnSpPr/>
      </xdr:nvCxnSpPr>
      <xdr:spPr>
        <a:xfrm flipV="1">
          <a:off x="6972300" y="9671762"/>
          <a:ext cx="8890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150660</xdr:rowOff>
    </xdr:from>
    <xdr:to>
      <xdr:col>15</xdr:col>
      <xdr:colOff>231775</xdr:colOff>
      <xdr:row>57</xdr:row>
      <xdr:rowOff>80810</xdr:rowOff>
    </xdr:to>
    <xdr:sp macro="" textlink="">
      <xdr:nvSpPr>
        <xdr:cNvPr id="368" name="円/楕円 367"/>
        <xdr:cNvSpPr/>
      </xdr:nvSpPr>
      <xdr:spPr>
        <a:xfrm>
          <a:off x="10426700" y="97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2087</xdr:rowOff>
    </xdr:from>
    <xdr:ext cx="534377" cy="259045"/>
    <xdr:sp macro="" textlink="">
      <xdr:nvSpPr>
        <xdr:cNvPr id="369" name="農林水産業費該当値テキスト"/>
        <xdr:cNvSpPr txBox="1"/>
      </xdr:nvSpPr>
      <xdr:spPr>
        <a:xfrm>
          <a:off x="10528300" y="96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7874</xdr:rowOff>
    </xdr:from>
    <xdr:to>
      <xdr:col>14</xdr:col>
      <xdr:colOff>79375</xdr:colOff>
      <xdr:row>57</xdr:row>
      <xdr:rowOff>109474</xdr:rowOff>
    </xdr:to>
    <xdr:sp macro="" textlink="">
      <xdr:nvSpPr>
        <xdr:cNvPr id="370" name="円/楕円 369"/>
        <xdr:cNvSpPr/>
      </xdr:nvSpPr>
      <xdr:spPr>
        <a:xfrm>
          <a:off x="9588500" y="97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126001</xdr:rowOff>
    </xdr:from>
    <xdr:ext cx="534377" cy="259045"/>
    <xdr:sp macro="" textlink="">
      <xdr:nvSpPr>
        <xdr:cNvPr id="371" name="テキスト ボックス 370"/>
        <xdr:cNvSpPr txBox="1"/>
      </xdr:nvSpPr>
      <xdr:spPr>
        <a:xfrm>
          <a:off x="9372111" y="95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102984</xdr:rowOff>
    </xdr:from>
    <xdr:to>
      <xdr:col>12</xdr:col>
      <xdr:colOff>561975</xdr:colOff>
      <xdr:row>57</xdr:row>
      <xdr:rowOff>33134</xdr:rowOff>
    </xdr:to>
    <xdr:sp macro="" textlink="">
      <xdr:nvSpPr>
        <xdr:cNvPr id="372" name="円/楕円 371"/>
        <xdr:cNvSpPr/>
      </xdr:nvSpPr>
      <xdr:spPr>
        <a:xfrm>
          <a:off x="8699500" y="97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49661</xdr:rowOff>
    </xdr:from>
    <xdr:ext cx="534377" cy="259045"/>
    <xdr:sp macro="" textlink="">
      <xdr:nvSpPr>
        <xdr:cNvPr id="373" name="テキスト ボックス 372"/>
        <xdr:cNvSpPr txBox="1"/>
      </xdr:nvSpPr>
      <xdr:spPr>
        <a:xfrm>
          <a:off x="8483111" y="947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19762</xdr:rowOff>
    </xdr:from>
    <xdr:to>
      <xdr:col>11</xdr:col>
      <xdr:colOff>358775</xdr:colOff>
      <xdr:row>56</xdr:row>
      <xdr:rowOff>121362</xdr:rowOff>
    </xdr:to>
    <xdr:sp macro="" textlink="">
      <xdr:nvSpPr>
        <xdr:cNvPr id="374" name="円/楕円 373"/>
        <xdr:cNvSpPr/>
      </xdr:nvSpPr>
      <xdr:spPr>
        <a:xfrm>
          <a:off x="7810500" y="9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137889</xdr:rowOff>
    </xdr:from>
    <xdr:ext cx="534377" cy="259045"/>
    <xdr:sp macro="" textlink="">
      <xdr:nvSpPr>
        <xdr:cNvPr id="375" name="テキスト ボックス 374"/>
        <xdr:cNvSpPr txBox="1"/>
      </xdr:nvSpPr>
      <xdr:spPr>
        <a:xfrm>
          <a:off x="7594111" y="93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19190</xdr:rowOff>
    </xdr:from>
    <xdr:to>
      <xdr:col>10</xdr:col>
      <xdr:colOff>155575</xdr:colOff>
      <xdr:row>57</xdr:row>
      <xdr:rowOff>120790</xdr:rowOff>
    </xdr:to>
    <xdr:sp macro="" textlink="">
      <xdr:nvSpPr>
        <xdr:cNvPr id="376" name="円/楕円 375"/>
        <xdr:cNvSpPr/>
      </xdr:nvSpPr>
      <xdr:spPr>
        <a:xfrm>
          <a:off x="6921500" y="9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111917</xdr:rowOff>
    </xdr:from>
    <xdr:ext cx="534377" cy="259045"/>
    <xdr:sp macro="" textlink="">
      <xdr:nvSpPr>
        <xdr:cNvPr id="377" name="テキスト ボックス 376"/>
        <xdr:cNvSpPr txBox="1"/>
      </xdr:nvSpPr>
      <xdr:spPr>
        <a:xfrm>
          <a:off x="6705111" y="98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38590</xdr:rowOff>
    </xdr:from>
    <xdr:to>
      <xdr:col>15</xdr:col>
      <xdr:colOff>180340</xdr:colOff>
      <xdr:row>78</xdr:row>
      <xdr:rowOff>92015</xdr:rowOff>
    </xdr:to>
    <xdr:cxnSp macro="">
      <xdr:nvCxnSpPr>
        <xdr:cNvPr id="399" name="直線コネクタ 398"/>
        <xdr:cNvCxnSpPr/>
      </xdr:nvCxnSpPr>
      <xdr:spPr>
        <a:xfrm flipV="1">
          <a:off x="10475595" y="12382990"/>
          <a:ext cx="1270" cy="108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95842</xdr:rowOff>
    </xdr:from>
    <xdr:ext cx="469744" cy="259045"/>
    <xdr:sp macro="" textlink="">
      <xdr:nvSpPr>
        <xdr:cNvPr id="400" name="商工費最小値テキスト"/>
        <xdr:cNvSpPr txBox="1"/>
      </xdr:nvSpPr>
      <xdr:spPr>
        <a:xfrm>
          <a:off x="10528300" y="1346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78</xdr:row>
      <xdr:rowOff>92015</xdr:rowOff>
    </xdr:from>
    <xdr:to>
      <xdr:col>15</xdr:col>
      <xdr:colOff>269875</xdr:colOff>
      <xdr:row>78</xdr:row>
      <xdr:rowOff>92015</xdr:rowOff>
    </xdr:to>
    <xdr:cxnSp macro="">
      <xdr:nvCxnSpPr>
        <xdr:cNvPr id="401" name="直線コネクタ 400"/>
        <xdr:cNvCxnSpPr/>
      </xdr:nvCxnSpPr>
      <xdr:spPr>
        <a:xfrm>
          <a:off x="10388600" y="134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156717</xdr:rowOff>
    </xdr:from>
    <xdr:ext cx="534377" cy="259045"/>
    <xdr:sp macro="" textlink="">
      <xdr:nvSpPr>
        <xdr:cNvPr id="402" name="商工費最大値テキスト"/>
        <xdr:cNvSpPr txBox="1"/>
      </xdr:nvSpPr>
      <xdr:spPr>
        <a:xfrm>
          <a:off x="10528300" y="1215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72</xdr:row>
      <xdr:rowOff>38590</xdr:rowOff>
    </xdr:from>
    <xdr:to>
      <xdr:col>15</xdr:col>
      <xdr:colOff>269875</xdr:colOff>
      <xdr:row>72</xdr:row>
      <xdr:rowOff>38590</xdr:rowOff>
    </xdr:to>
    <xdr:cxnSp macro="">
      <xdr:nvCxnSpPr>
        <xdr:cNvPr id="403" name="直線コネクタ 402"/>
        <xdr:cNvCxnSpPr/>
      </xdr:nvCxnSpPr>
      <xdr:spPr>
        <a:xfrm>
          <a:off x="10388600" y="1238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158811</xdr:rowOff>
    </xdr:from>
    <xdr:to>
      <xdr:col>15</xdr:col>
      <xdr:colOff>180975</xdr:colOff>
      <xdr:row>73</xdr:row>
      <xdr:rowOff>104496</xdr:rowOff>
    </xdr:to>
    <xdr:cxnSp macro="">
      <xdr:nvCxnSpPr>
        <xdr:cNvPr id="404" name="直線コネクタ 403"/>
        <xdr:cNvCxnSpPr/>
      </xdr:nvCxnSpPr>
      <xdr:spPr>
        <a:xfrm>
          <a:off x="9639300" y="12331761"/>
          <a:ext cx="838200" cy="2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64447</xdr:rowOff>
    </xdr:from>
    <xdr:ext cx="534377" cy="259045"/>
    <xdr:sp macro="" textlink="">
      <xdr:nvSpPr>
        <xdr:cNvPr id="405" name="商工費平均値テキスト"/>
        <xdr:cNvSpPr txBox="1"/>
      </xdr:nvSpPr>
      <xdr:spPr>
        <a:xfrm>
          <a:off x="10528300" y="130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86020</xdr:rowOff>
    </xdr:from>
    <xdr:to>
      <xdr:col>15</xdr:col>
      <xdr:colOff>231775</xdr:colOff>
      <xdr:row>77</xdr:row>
      <xdr:rowOff>16170</xdr:rowOff>
    </xdr:to>
    <xdr:sp macro="" textlink="">
      <xdr:nvSpPr>
        <xdr:cNvPr id="406" name="フローチャート : 判断 405"/>
        <xdr:cNvSpPr/>
      </xdr:nvSpPr>
      <xdr:spPr>
        <a:xfrm>
          <a:off x="104267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101204</xdr:rowOff>
    </xdr:from>
    <xdr:to>
      <xdr:col>14</xdr:col>
      <xdr:colOff>28575</xdr:colOff>
      <xdr:row>71</xdr:row>
      <xdr:rowOff>158811</xdr:rowOff>
    </xdr:to>
    <xdr:cxnSp macro="">
      <xdr:nvCxnSpPr>
        <xdr:cNvPr id="407" name="直線コネクタ 406"/>
        <xdr:cNvCxnSpPr/>
      </xdr:nvCxnSpPr>
      <xdr:spPr>
        <a:xfrm>
          <a:off x="8750300" y="12102704"/>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65286</xdr:rowOff>
    </xdr:from>
    <xdr:to>
      <xdr:col>14</xdr:col>
      <xdr:colOff>79375</xdr:colOff>
      <xdr:row>76</xdr:row>
      <xdr:rowOff>166886</xdr:rowOff>
    </xdr:to>
    <xdr:sp macro="" textlink="">
      <xdr:nvSpPr>
        <xdr:cNvPr id="408" name="フローチャート : 判断 407"/>
        <xdr:cNvSpPr/>
      </xdr:nvSpPr>
      <xdr:spPr>
        <a:xfrm>
          <a:off x="9588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158013</xdr:rowOff>
    </xdr:from>
    <xdr:ext cx="534377" cy="259045"/>
    <xdr:sp macro="" textlink="">
      <xdr:nvSpPr>
        <xdr:cNvPr id="409" name="テキスト ボックス 408"/>
        <xdr:cNvSpPr txBox="1"/>
      </xdr:nvSpPr>
      <xdr:spPr>
        <a:xfrm>
          <a:off x="9372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101204</xdr:rowOff>
    </xdr:from>
    <xdr:to>
      <xdr:col>12</xdr:col>
      <xdr:colOff>511175</xdr:colOff>
      <xdr:row>71</xdr:row>
      <xdr:rowOff>31915</xdr:rowOff>
    </xdr:to>
    <xdr:cxnSp macro="">
      <xdr:nvCxnSpPr>
        <xdr:cNvPr id="410" name="直線コネクタ 409"/>
        <xdr:cNvCxnSpPr/>
      </xdr:nvCxnSpPr>
      <xdr:spPr>
        <a:xfrm flipV="1">
          <a:off x="7861300" y="12102704"/>
          <a:ext cx="8890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74476</xdr:rowOff>
    </xdr:from>
    <xdr:to>
      <xdr:col>12</xdr:col>
      <xdr:colOff>561975</xdr:colOff>
      <xdr:row>77</xdr:row>
      <xdr:rowOff>4626</xdr:rowOff>
    </xdr:to>
    <xdr:sp macro="" textlink="">
      <xdr:nvSpPr>
        <xdr:cNvPr id="411" name="フローチャート : 判断 410"/>
        <xdr:cNvSpPr/>
      </xdr:nvSpPr>
      <xdr:spPr>
        <a:xfrm>
          <a:off x="8699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167203</xdr:rowOff>
    </xdr:from>
    <xdr:ext cx="534377" cy="259045"/>
    <xdr:sp macro="" textlink="">
      <xdr:nvSpPr>
        <xdr:cNvPr id="412" name="テキスト ボックス 411"/>
        <xdr:cNvSpPr txBox="1"/>
      </xdr:nvSpPr>
      <xdr:spPr>
        <a:xfrm>
          <a:off x="8483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31915</xdr:rowOff>
    </xdr:from>
    <xdr:to>
      <xdr:col>11</xdr:col>
      <xdr:colOff>307975</xdr:colOff>
      <xdr:row>71</xdr:row>
      <xdr:rowOff>69200</xdr:rowOff>
    </xdr:to>
    <xdr:cxnSp macro="">
      <xdr:nvCxnSpPr>
        <xdr:cNvPr id="413" name="直線コネクタ 412"/>
        <xdr:cNvCxnSpPr/>
      </xdr:nvCxnSpPr>
      <xdr:spPr>
        <a:xfrm flipV="1">
          <a:off x="6972300" y="12204865"/>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101130</xdr:rowOff>
    </xdr:from>
    <xdr:to>
      <xdr:col>11</xdr:col>
      <xdr:colOff>358775</xdr:colOff>
      <xdr:row>77</xdr:row>
      <xdr:rowOff>31280</xdr:rowOff>
    </xdr:to>
    <xdr:sp macro="" textlink="">
      <xdr:nvSpPr>
        <xdr:cNvPr id="414" name="フローチャート : 判断 413"/>
        <xdr:cNvSpPr/>
      </xdr:nvSpPr>
      <xdr:spPr>
        <a:xfrm>
          <a:off x="7810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22407</xdr:rowOff>
    </xdr:from>
    <xdr:ext cx="534377" cy="259045"/>
    <xdr:sp macro="" textlink="">
      <xdr:nvSpPr>
        <xdr:cNvPr id="415" name="テキスト ボックス 414"/>
        <xdr:cNvSpPr txBox="1"/>
      </xdr:nvSpPr>
      <xdr:spPr>
        <a:xfrm>
          <a:off x="7594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126527</xdr:rowOff>
    </xdr:from>
    <xdr:to>
      <xdr:col>10</xdr:col>
      <xdr:colOff>155575</xdr:colOff>
      <xdr:row>77</xdr:row>
      <xdr:rowOff>56677</xdr:rowOff>
    </xdr:to>
    <xdr:sp macro="" textlink="">
      <xdr:nvSpPr>
        <xdr:cNvPr id="416" name="フローチャート : 判断 415"/>
        <xdr:cNvSpPr/>
      </xdr:nvSpPr>
      <xdr:spPr>
        <a:xfrm>
          <a:off x="6921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47804</xdr:rowOff>
    </xdr:from>
    <xdr:ext cx="534377" cy="259045"/>
    <xdr:sp macro="" textlink="">
      <xdr:nvSpPr>
        <xdr:cNvPr id="417" name="テキスト ボックス 416"/>
        <xdr:cNvSpPr txBox="1"/>
      </xdr:nvSpPr>
      <xdr:spPr>
        <a:xfrm>
          <a:off x="6705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53696</xdr:rowOff>
    </xdr:from>
    <xdr:to>
      <xdr:col>15</xdr:col>
      <xdr:colOff>231775</xdr:colOff>
      <xdr:row>73</xdr:row>
      <xdr:rowOff>155296</xdr:rowOff>
    </xdr:to>
    <xdr:sp macro="" textlink="">
      <xdr:nvSpPr>
        <xdr:cNvPr id="423" name="円/楕円 422"/>
        <xdr:cNvSpPr/>
      </xdr:nvSpPr>
      <xdr:spPr>
        <a:xfrm>
          <a:off x="104267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76573</xdr:rowOff>
    </xdr:from>
    <xdr:ext cx="534377" cy="259045"/>
    <xdr:sp macro="" textlink="">
      <xdr:nvSpPr>
        <xdr:cNvPr id="424" name="商工費該当値テキスト"/>
        <xdr:cNvSpPr txBox="1"/>
      </xdr:nvSpPr>
      <xdr:spPr>
        <a:xfrm>
          <a:off x="10528300"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108011</xdr:rowOff>
    </xdr:from>
    <xdr:to>
      <xdr:col>14</xdr:col>
      <xdr:colOff>79375</xdr:colOff>
      <xdr:row>72</xdr:row>
      <xdr:rowOff>38161</xdr:rowOff>
    </xdr:to>
    <xdr:sp macro="" textlink="">
      <xdr:nvSpPr>
        <xdr:cNvPr id="425" name="円/楕円 424"/>
        <xdr:cNvSpPr/>
      </xdr:nvSpPr>
      <xdr:spPr>
        <a:xfrm>
          <a:off x="9588500" y="12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54688</xdr:rowOff>
    </xdr:from>
    <xdr:ext cx="534377" cy="259045"/>
    <xdr:sp macro="" textlink="">
      <xdr:nvSpPr>
        <xdr:cNvPr id="426" name="テキスト ボックス 425"/>
        <xdr:cNvSpPr txBox="1"/>
      </xdr:nvSpPr>
      <xdr:spPr>
        <a:xfrm>
          <a:off x="9372111" y="120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50404</xdr:rowOff>
    </xdr:from>
    <xdr:to>
      <xdr:col>12</xdr:col>
      <xdr:colOff>561975</xdr:colOff>
      <xdr:row>70</xdr:row>
      <xdr:rowOff>152004</xdr:rowOff>
    </xdr:to>
    <xdr:sp macro="" textlink="">
      <xdr:nvSpPr>
        <xdr:cNvPr id="427" name="円/楕円 426"/>
        <xdr:cNvSpPr/>
      </xdr:nvSpPr>
      <xdr:spPr>
        <a:xfrm>
          <a:off x="8699500" y="120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168531</xdr:rowOff>
    </xdr:from>
    <xdr:ext cx="534377" cy="259045"/>
    <xdr:sp macro="" textlink="">
      <xdr:nvSpPr>
        <xdr:cNvPr id="428" name="テキスト ボックス 427"/>
        <xdr:cNvSpPr txBox="1"/>
      </xdr:nvSpPr>
      <xdr:spPr>
        <a:xfrm>
          <a:off x="8483111" y="118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61,684</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152565</xdr:rowOff>
    </xdr:from>
    <xdr:to>
      <xdr:col>11</xdr:col>
      <xdr:colOff>358775</xdr:colOff>
      <xdr:row>71</xdr:row>
      <xdr:rowOff>82715</xdr:rowOff>
    </xdr:to>
    <xdr:sp macro="" textlink="">
      <xdr:nvSpPr>
        <xdr:cNvPr id="429" name="円/楕円 428"/>
        <xdr:cNvSpPr/>
      </xdr:nvSpPr>
      <xdr:spPr>
        <a:xfrm>
          <a:off x="7810500" y="121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99242</xdr:rowOff>
    </xdr:from>
    <xdr:ext cx="534377" cy="259045"/>
    <xdr:sp macro="" textlink="">
      <xdr:nvSpPr>
        <xdr:cNvPr id="430" name="テキスト ボックス 429"/>
        <xdr:cNvSpPr txBox="1"/>
      </xdr:nvSpPr>
      <xdr:spPr>
        <a:xfrm>
          <a:off x="7594111" y="1192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57,215</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18400</xdr:rowOff>
    </xdr:from>
    <xdr:to>
      <xdr:col>10</xdr:col>
      <xdr:colOff>155575</xdr:colOff>
      <xdr:row>71</xdr:row>
      <xdr:rowOff>120000</xdr:rowOff>
    </xdr:to>
    <xdr:sp macro="" textlink="">
      <xdr:nvSpPr>
        <xdr:cNvPr id="431" name="円/楕円 430"/>
        <xdr:cNvSpPr/>
      </xdr:nvSpPr>
      <xdr:spPr>
        <a:xfrm>
          <a:off x="6921500" y="121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136527</xdr:rowOff>
    </xdr:from>
    <xdr:ext cx="534377" cy="259045"/>
    <xdr:sp macro="" textlink="">
      <xdr:nvSpPr>
        <xdr:cNvPr id="432" name="テキスト ボックス 431"/>
        <xdr:cNvSpPr txBox="1"/>
      </xdr:nvSpPr>
      <xdr:spPr>
        <a:xfrm>
          <a:off x="6705111" y="119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58" name="直線コネクタ 457"/>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59"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0" name="直線コネクタ 459"/>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1"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2" name="直線コネクタ 461"/>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158006</xdr:rowOff>
    </xdr:from>
    <xdr:to>
      <xdr:col>15</xdr:col>
      <xdr:colOff>180975</xdr:colOff>
      <xdr:row>98</xdr:row>
      <xdr:rowOff>163409</xdr:rowOff>
    </xdr:to>
    <xdr:cxnSp macro="">
      <xdr:nvCxnSpPr>
        <xdr:cNvPr id="463" name="直線コネクタ 462"/>
        <xdr:cNvCxnSpPr/>
      </xdr:nvCxnSpPr>
      <xdr:spPr>
        <a:xfrm flipV="1">
          <a:off x="9639300" y="16960106"/>
          <a:ext cx="8382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4"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5" name="フローチャート : 判断 464"/>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127775</xdr:rowOff>
    </xdr:from>
    <xdr:to>
      <xdr:col>14</xdr:col>
      <xdr:colOff>28575</xdr:colOff>
      <xdr:row>98</xdr:row>
      <xdr:rowOff>163409</xdr:rowOff>
    </xdr:to>
    <xdr:cxnSp macro="">
      <xdr:nvCxnSpPr>
        <xdr:cNvPr id="466" name="直線コネクタ 465"/>
        <xdr:cNvCxnSpPr/>
      </xdr:nvCxnSpPr>
      <xdr:spPr>
        <a:xfrm>
          <a:off x="8750300" y="16929875"/>
          <a:ext cx="8890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67" name="フローチャート : 判断 466"/>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68" name="テキスト ボックス 467"/>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67232</xdr:rowOff>
    </xdr:from>
    <xdr:to>
      <xdr:col>12</xdr:col>
      <xdr:colOff>511175</xdr:colOff>
      <xdr:row>98</xdr:row>
      <xdr:rowOff>127775</xdr:rowOff>
    </xdr:to>
    <xdr:cxnSp macro="">
      <xdr:nvCxnSpPr>
        <xdr:cNvPr id="469" name="直線コネクタ 468"/>
        <xdr:cNvCxnSpPr/>
      </xdr:nvCxnSpPr>
      <xdr:spPr>
        <a:xfrm>
          <a:off x="7861300" y="16869332"/>
          <a:ext cx="889000" cy="6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0" name="フローチャート : 判断 469"/>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1" name="テキスト ボックス 470"/>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67232</xdr:rowOff>
    </xdr:from>
    <xdr:to>
      <xdr:col>11</xdr:col>
      <xdr:colOff>307975</xdr:colOff>
      <xdr:row>98</xdr:row>
      <xdr:rowOff>108660</xdr:rowOff>
    </xdr:to>
    <xdr:cxnSp macro="">
      <xdr:nvCxnSpPr>
        <xdr:cNvPr id="472" name="直線コネクタ 471"/>
        <xdr:cNvCxnSpPr/>
      </xdr:nvCxnSpPr>
      <xdr:spPr>
        <a:xfrm flipV="1">
          <a:off x="6972300" y="16869332"/>
          <a:ext cx="889000" cy="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3" name="フローチャート : 判断 472"/>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4" name="テキスト ボックス 473"/>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5" name="フローチャート : 判断 474"/>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76" name="テキスト ボックス 475"/>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107206</xdr:rowOff>
    </xdr:from>
    <xdr:to>
      <xdr:col>15</xdr:col>
      <xdr:colOff>231775</xdr:colOff>
      <xdr:row>99</xdr:row>
      <xdr:rowOff>37356</xdr:rowOff>
    </xdr:to>
    <xdr:sp macro="" textlink="">
      <xdr:nvSpPr>
        <xdr:cNvPr id="482" name="円/楕円 481"/>
        <xdr:cNvSpPr/>
      </xdr:nvSpPr>
      <xdr:spPr>
        <a:xfrm>
          <a:off x="10426700" y="169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66583</xdr:rowOff>
    </xdr:from>
    <xdr:ext cx="534377" cy="259045"/>
    <xdr:sp macro="" textlink="">
      <xdr:nvSpPr>
        <xdr:cNvPr id="483" name="土木費該当値テキスト"/>
        <xdr:cNvSpPr txBox="1"/>
      </xdr:nvSpPr>
      <xdr:spPr>
        <a:xfrm>
          <a:off x="10528300" y="166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112609</xdr:rowOff>
    </xdr:from>
    <xdr:to>
      <xdr:col>14</xdr:col>
      <xdr:colOff>79375</xdr:colOff>
      <xdr:row>99</xdr:row>
      <xdr:rowOff>42759</xdr:rowOff>
    </xdr:to>
    <xdr:sp macro="" textlink="">
      <xdr:nvSpPr>
        <xdr:cNvPr id="484" name="円/楕円 483"/>
        <xdr:cNvSpPr/>
      </xdr:nvSpPr>
      <xdr:spPr>
        <a:xfrm>
          <a:off x="9588500" y="169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59286</xdr:rowOff>
    </xdr:from>
    <xdr:ext cx="534377" cy="259045"/>
    <xdr:sp macro="" textlink="">
      <xdr:nvSpPr>
        <xdr:cNvPr id="485" name="テキスト ボックス 484"/>
        <xdr:cNvSpPr txBox="1"/>
      </xdr:nvSpPr>
      <xdr:spPr>
        <a:xfrm>
          <a:off x="9372111" y="1668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76975</xdr:rowOff>
    </xdr:from>
    <xdr:to>
      <xdr:col>12</xdr:col>
      <xdr:colOff>561975</xdr:colOff>
      <xdr:row>99</xdr:row>
      <xdr:rowOff>7125</xdr:rowOff>
    </xdr:to>
    <xdr:sp macro="" textlink="">
      <xdr:nvSpPr>
        <xdr:cNvPr id="486" name="円/楕円 485"/>
        <xdr:cNvSpPr/>
      </xdr:nvSpPr>
      <xdr:spPr>
        <a:xfrm>
          <a:off x="8699500" y="168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23652</xdr:rowOff>
    </xdr:from>
    <xdr:ext cx="534377" cy="259045"/>
    <xdr:sp macro="" textlink="">
      <xdr:nvSpPr>
        <xdr:cNvPr id="487" name="テキスト ボックス 486"/>
        <xdr:cNvSpPr txBox="1"/>
      </xdr:nvSpPr>
      <xdr:spPr>
        <a:xfrm>
          <a:off x="8483111" y="166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16432</xdr:rowOff>
    </xdr:from>
    <xdr:to>
      <xdr:col>11</xdr:col>
      <xdr:colOff>358775</xdr:colOff>
      <xdr:row>98</xdr:row>
      <xdr:rowOff>118032</xdr:rowOff>
    </xdr:to>
    <xdr:sp macro="" textlink="">
      <xdr:nvSpPr>
        <xdr:cNvPr id="488" name="円/楕円 487"/>
        <xdr:cNvSpPr/>
      </xdr:nvSpPr>
      <xdr:spPr>
        <a:xfrm>
          <a:off x="7810500" y="168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134559</xdr:rowOff>
    </xdr:from>
    <xdr:ext cx="599010" cy="259045"/>
    <xdr:sp macro="" textlink="">
      <xdr:nvSpPr>
        <xdr:cNvPr id="489" name="テキスト ボックス 488"/>
        <xdr:cNvSpPr txBox="1"/>
      </xdr:nvSpPr>
      <xdr:spPr>
        <a:xfrm>
          <a:off x="7561794" y="1659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57860</xdr:rowOff>
    </xdr:from>
    <xdr:to>
      <xdr:col>10</xdr:col>
      <xdr:colOff>155575</xdr:colOff>
      <xdr:row>98</xdr:row>
      <xdr:rowOff>159460</xdr:rowOff>
    </xdr:to>
    <xdr:sp macro="" textlink="">
      <xdr:nvSpPr>
        <xdr:cNvPr id="490" name="円/楕円 489"/>
        <xdr:cNvSpPr/>
      </xdr:nvSpPr>
      <xdr:spPr>
        <a:xfrm>
          <a:off x="6921500" y="168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4537</xdr:rowOff>
    </xdr:from>
    <xdr:ext cx="534377" cy="259045"/>
    <xdr:sp macro="" textlink="">
      <xdr:nvSpPr>
        <xdr:cNvPr id="491" name="テキスト ボックス 490"/>
        <xdr:cNvSpPr txBox="1"/>
      </xdr:nvSpPr>
      <xdr:spPr>
        <a:xfrm>
          <a:off x="6705111" y="166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5" name="直線コネクタ 514"/>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16"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17" name="直線コネクタ 516"/>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18"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19" name="直線コネクタ 518"/>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107048</xdr:rowOff>
    </xdr:from>
    <xdr:to>
      <xdr:col>23</xdr:col>
      <xdr:colOff>517525</xdr:colOff>
      <xdr:row>35</xdr:row>
      <xdr:rowOff>155492</xdr:rowOff>
    </xdr:to>
    <xdr:cxnSp macro="">
      <xdr:nvCxnSpPr>
        <xdr:cNvPr id="520" name="直線コネクタ 519"/>
        <xdr:cNvCxnSpPr/>
      </xdr:nvCxnSpPr>
      <xdr:spPr>
        <a:xfrm>
          <a:off x="15481300" y="6107798"/>
          <a:ext cx="8382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1"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2" name="フローチャート : 判断 521"/>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107048</xdr:rowOff>
    </xdr:from>
    <xdr:to>
      <xdr:col>22</xdr:col>
      <xdr:colOff>365125</xdr:colOff>
      <xdr:row>36</xdr:row>
      <xdr:rowOff>31839</xdr:rowOff>
    </xdr:to>
    <xdr:cxnSp macro="">
      <xdr:nvCxnSpPr>
        <xdr:cNvPr id="523" name="直線コネクタ 522"/>
        <xdr:cNvCxnSpPr/>
      </xdr:nvCxnSpPr>
      <xdr:spPr>
        <a:xfrm flipV="1">
          <a:off x="14592300" y="6107798"/>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4" name="フローチャート : 判断 523"/>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5" name="テキスト ボックス 524"/>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31839</xdr:rowOff>
    </xdr:from>
    <xdr:to>
      <xdr:col>21</xdr:col>
      <xdr:colOff>161925</xdr:colOff>
      <xdr:row>36</xdr:row>
      <xdr:rowOff>110553</xdr:rowOff>
    </xdr:to>
    <xdr:cxnSp macro="">
      <xdr:nvCxnSpPr>
        <xdr:cNvPr id="526" name="直線コネクタ 525"/>
        <xdr:cNvCxnSpPr/>
      </xdr:nvCxnSpPr>
      <xdr:spPr>
        <a:xfrm flipV="1">
          <a:off x="13703300" y="6204039"/>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27" name="フローチャート : 判断 526"/>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28" name="テキスト ボックス 527"/>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110553</xdr:rowOff>
    </xdr:from>
    <xdr:to>
      <xdr:col>19</xdr:col>
      <xdr:colOff>644525</xdr:colOff>
      <xdr:row>36</xdr:row>
      <xdr:rowOff>170961</xdr:rowOff>
    </xdr:to>
    <xdr:cxnSp macro="">
      <xdr:nvCxnSpPr>
        <xdr:cNvPr id="529" name="直線コネクタ 528"/>
        <xdr:cNvCxnSpPr/>
      </xdr:nvCxnSpPr>
      <xdr:spPr>
        <a:xfrm flipV="1">
          <a:off x="12814300" y="6282753"/>
          <a:ext cx="8890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0" name="フローチャート : 判断 529"/>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1" name="テキスト ボックス 530"/>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2" name="フローチャート : 判断 531"/>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3" name="テキスト ボックス 532"/>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104692</xdr:rowOff>
    </xdr:from>
    <xdr:to>
      <xdr:col>23</xdr:col>
      <xdr:colOff>568325</xdr:colOff>
      <xdr:row>36</xdr:row>
      <xdr:rowOff>34842</xdr:rowOff>
    </xdr:to>
    <xdr:sp macro="" textlink="">
      <xdr:nvSpPr>
        <xdr:cNvPr id="539" name="円/楕円 538"/>
        <xdr:cNvSpPr/>
      </xdr:nvSpPr>
      <xdr:spPr>
        <a:xfrm>
          <a:off x="16268700" y="61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127569</xdr:rowOff>
    </xdr:from>
    <xdr:ext cx="534377" cy="259045"/>
    <xdr:sp macro="" textlink="">
      <xdr:nvSpPr>
        <xdr:cNvPr id="540" name="消防費該当値テキスト"/>
        <xdr:cNvSpPr txBox="1"/>
      </xdr:nvSpPr>
      <xdr:spPr>
        <a:xfrm>
          <a:off x="16370300"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56248</xdr:rowOff>
    </xdr:from>
    <xdr:to>
      <xdr:col>22</xdr:col>
      <xdr:colOff>415925</xdr:colOff>
      <xdr:row>35</xdr:row>
      <xdr:rowOff>157848</xdr:rowOff>
    </xdr:to>
    <xdr:sp macro="" textlink="">
      <xdr:nvSpPr>
        <xdr:cNvPr id="541" name="円/楕円 540"/>
        <xdr:cNvSpPr/>
      </xdr:nvSpPr>
      <xdr:spPr>
        <a:xfrm>
          <a:off x="15430500" y="60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2925</xdr:rowOff>
    </xdr:from>
    <xdr:ext cx="534377" cy="259045"/>
    <xdr:sp macro="" textlink="">
      <xdr:nvSpPr>
        <xdr:cNvPr id="542" name="テキスト ボックス 541"/>
        <xdr:cNvSpPr txBox="1"/>
      </xdr:nvSpPr>
      <xdr:spPr>
        <a:xfrm>
          <a:off x="15214111" y="58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152489</xdr:rowOff>
    </xdr:from>
    <xdr:to>
      <xdr:col>21</xdr:col>
      <xdr:colOff>212725</xdr:colOff>
      <xdr:row>36</xdr:row>
      <xdr:rowOff>82639</xdr:rowOff>
    </xdr:to>
    <xdr:sp macro="" textlink="">
      <xdr:nvSpPr>
        <xdr:cNvPr id="543" name="円/楕円 542"/>
        <xdr:cNvSpPr/>
      </xdr:nvSpPr>
      <xdr:spPr>
        <a:xfrm>
          <a:off x="145415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99166</xdr:rowOff>
    </xdr:from>
    <xdr:ext cx="534377" cy="259045"/>
    <xdr:sp macro="" textlink="">
      <xdr:nvSpPr>
        <xdr:cNvPr id="544" name="テキスト ボックス 543"/>
        <xdr:cNvSpPr txBox="1"/>
      </xdr:nvSpPr>
      <xdr:spPr>
        <a:xfrm>
          <a:off x="14325111" y="59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59753</xdr:rowOff>
    </xdr:from>
    <xdr:to>
      <xdr:col>20</xdr:col>
      <xdr:colOff>9525</xdr:colOff>
      <xdr:row>36</xdr:row>
      <xdr:rowOff>161353</xdr:rowOff>
    </xdr:to>
    <xdr:sp macro="" textlink="">
      <xdr:nvSpPr>
        <xdr:cNvPr id="545" name="円/楕円 544"/>
        <xdr:cNvSpPr/>
      </xdr:nvSpPr>
      <xdr:spPr>
        <a:xfrm>
          <a:off x="13652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152480</xdr:rowOff>
    </xdr:from>
    <xdr:ext cx="534377" cy="259045"/>
    <xdr:sp macro="" textlink="">
      <xdr:nvSpPr>
        <xdr:cNvPr id="546" name="テキスト ボックス 545"/>
        <xdr:cNvSpPr txBox="1"/>
      </xdr:nvSpPr>
      <xdr:spPr>
        <a:xfrm>
          <a:off x="13436111" y="63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120161</xdr:rowOff>
    </xdr:from>
    <xdr:to>
      <xdr:col>18</xdr:col>
      <xdr:colOff>492125</xdr:colOff>
      <xdr:row>37</xdr:row>
      <xdr:rowOff>50311</xdr:rowOff>
    </xdr:to>
    <xdr:sp macro="" textlink="">
      <xdr:nvSpPr>
        <xdr:cNvPr id="547" name="円/楕円 546"/>
        <xdr:cNvSpPr/>
      </xdr:nvSpPr>
      <xdr:spPr>
        <a:xfrm>
          <a:off x="12763500" y="62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41438</xdr:rowOff>
    </xdr:from>
    <xdr:ext cx="534377" cy="259045"/>
    <xdr:sp macro="" textlink="">
      <xdr:nvSpPr>
        <xdr:cNvPr id="548" name="テキスト ボックス 547"/>
        <xdr:cNvSpPr txBox="1"/>
      </xdr:nvSpPr>
      <xdr:spPr>
        <a:xfrm>
          <a:off x="12547111" y="63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0" name="直線コネクタ 55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1" name="テキスト ボックス 56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2" name="直線コネクタ 56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3" name="テキスト ボックス 56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4" name="直線コネクタ 56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5" name="テキスト ボックス 56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8" name="直線コネクタ 56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9" name="テキスト ボックス 56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1" name="テキスト ボックス 57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2" name="直線コネクタ 57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3" name="テキスト ボックス 57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77" name="直線コネクタ 576"/>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78"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79" name="直線コネクタ 578"/>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0"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1" name="直線コネクタ 580"/>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88736</xdr:rowOff>
    </xdr:from>
    <xdr:to>
      <xdr:col>23</xdr:col>
      <xdr:colOff>517525</xdr:colOff>
      <xdr:row>56</xdr:row>
      <xdr:rowOff>89079</xdr:rowOff>
    </xdr:to>
    <xdr:cxnSp macro="">
      <xdr:nvCxnSpPr>
        <xdr:cNvPr id="582" name="直線コネクタ 581"/>
        <xdr:cNvCxnSpPr/>
      </xdr:nvCxnSpPr>
      <xdr:spPr>
        <a:xfrm>
          <a:off x="15481300" y="9518486"/>
          <a:ext cx="8382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3"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4" name="フローチャート : 判断 583"/>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88736</xdr:rowOff>
    </xdr:from>
    <xdr:to>
      <xdr:col>22</xdr:col>
      <xdr:colOff>365125</xdr:colOff>
      <xdr:row>56</xdr:row>
      <xdr:rowOff>99581</xdr:rowOff>
    </xdr:to>
    <xdr:cxnSp macro="">
      <xdr:nvCxnSpPr>
        <xdr:cNvPr id="585" name="直線コネクタ 584"/>
        <xdr:cNvCxnSpPr/>
      </xdr:nvCxnSpPr>
      <xdr:spPr>
        <a:xfrm flipV="1">
          <a:off x="14592300" y="9518486"/>
          <a:ext cx="889000" cy="1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86" name="フローチャート : 判断 585"/>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87" name="テキスト ボックス 586"/>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73678</xdr:rowOff>
    </xdr:from>
    <xdr:to>
      <xdr:col>21</xdr:col>
      <xdr:colOff>161925</xdr:colOff>
      <xdr:row>56</xdr:row>
      <xdr:rowOff>99581</xdr:rowOff>
    </xdr:to>
    <xdr:cxnSp macro="">
      <xdr:nvCxnSpPr>
        <xdr:cNvPr id="588" name="直線コネクタ 587"/>
        <xdr:cNvCxnSpPr/>
      </xdr:nvCxnSpPr>
      <xdr:spPr>
        <a:xfrm>
          <a:off x="13703300" y="9331978"/>
          <a:ext cx="889000" cy="36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89" name="フローチャート : 判断 588"/>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0" name="テキスト ボックス 589"/>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58575</xdr:rowOff>
    </xdr:from>
    <xdr:to>
      <xdr:col>19</xdr:col>
      <xdr:colOff>644525</xdr:colOff>
      <xdr:row>54</xdr:row>
      <xdr:rowOff>73678</xdr:rowOff>
    </xdr:to>
    <xdr:cxnSp macro="">
      <xdr:nvCxnSpPr>
        <xdr:cNvPr id="591" name="直線コネクタ 590"/>
        <xdr:cNvCxnSpPr/>
      </xdr:nvCxnSpPr>
      <xdr:spPr>
        <a:xfrm>
          <a:off x="12814300" y="9145425"/>
          <a:ext cx="889000" cy="18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2" name="フローチャート : 判断 591"/>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3" name="テキスト ボックス 592"/>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4" name="フローチャート : 判断 593"/>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5" name="テキスト ボックス 594"/>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38279</xdr:rowOff>
    </xdr:from>
    <xdr:to>
      <xdr:col>23</xdr:col>
      <xdr:colOff>568325</xdr:colOff>
      <xdr:row>56</xdr:row>
      <xdr:rowOff>139879</xdr:rowOff>
    </xdr:to>
    <xdr:sp macro="" textlink="">
      <xdr:nvSpPr>
        <xdr:cNvPr id="601" name="円/楕円 600"/>
        <xdr:cNvSpPr/>
      </xdr:nvSpPr>
      <xdr:spPr>
        <a:xfrm>
          <a:off x="16268700" y="9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61156</xdr:rowOff>
    </xdr:from>
    <xdr:ext cx="534377" cy="259045"/>
    <xdr:sp macro="" textlink="">
      <xdr:nvSpPr>
        <xdr:cNvPr id="602" name="教育費該当値テキスト"/>
        <xdr:cNvSpPr txBox="1"/>
      </xdr:nvSpPr>
      <xdr:spPr>
        <a:xfrm>
          <a:off x="16370300" y="94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37936</xdr:rowOff>
    </xdr:from>
    <xdr:to>
      <xdr:col>22</xdr:col>
      <xdr:colOff>415925</xdr:colOff>
      <xdr:row>55</xdr:row>
      <xdr:rowOff>139536</xdr:rowOff>
    </xdr:to>
    <xdr:sp macro="" textlink="">
      <xdr:nvSpPr>
        <xdr:cNvPr id="603" name="円/楕円 602"/>
        <xdr:cNvSpPr/>
      </xdr:nvSpPr>
      <xdr:spPr>
        <a:xfrm>
          <a:off x="15430500" y="94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156063</xdr:rowOff>
    </xdr:from>
    <xdr:ext cx="534377" cy="259045"/>
    <xdr:sp macro="" textlink="">
      <xdr:nvSpPr>
        <xdr:cNvPr id="604" name="テキスト ボックス 603"/>
        <xdr:cNvSpPr txBox="1"/>
      </xdr:nvSpPr>
      <xdr:spPr>
        <a:xfrm>
          <a:off x="15214111" y="92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48781</xdr:rowOff>
    </xdr:from>
    <xdr:to>
      <xdr:col>21</xdr:col>
      <xdr:colOff>212725</xdr:colOff>
      <xdr:row>56</xdr:row>
      <xdr:rowOff>150381</xdr:rowOff>
    </xdr:to>
    <xdr:sp macro="" textlink="">
      <xdr:nvSpPr>
        <xdr:cNvPr id="605" name="円/楕円 604"/>
        <xdr:cNvSpPr/>
      </xdr:nvSpPr>
      <xdr:spPr>
        <a:xfrm>
          <a:off x="14541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141508</xdr:rowOff>
    </xdr:from>
    <xdr:ext cx="534377" cy="259045"/>
    <xdr:sp macro="" textlink="">
      <xdr:nvSpPr>
        <xdr:cNvPr id="606" name="テキスト ボックス 605"/>
        <xdr:cNvSpPr txBox="1"/>
      </xdr:nvSpPr>
      <xdr:spPr>
        <a:xfrm>
          <a:off x="14325111" y="9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22878</xdr:rowOff>
    </xdr:from>
    <xdr:to>
      <xdr:col>20</xdr:col>
      <xdr:colOff>9525</xdr:colOff>
      <xdr:row>54</xdr:row>
      <xdr:rowOff>124478</xdr:rowOff>
    </xdr:to>
    <xdr:sp macro="" textlink="">
      <xdr:nvSpPr>
        <xdr:cNvPr id="607" name="円/楕円 606"/>
        <xdr:cNvSpPr/>
      </xdr:nvSpPr>
      <xdr:spPr>
        <a:xfrm>
          <a:off x="13652500" y="92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141005</xdr:rowOff>
    </xdr:from>
    <xdr:ext cx="534377" cy="259045"/>
    <xdr:sp macro="" textlink="">
      <xdr:nvSpPr>
        <xdr:cNvPr id="608" name="テキスト ボックス 607"/>
        <xdr:cNvSpPr txBox="1"/>
      </xdr:nvSpPr>
      <xdr:spPr>
        <a:xfrm>
          <a:off x="13436111" y="90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7775</xdr:rowOff>
    </xdr:from>
    <xdr:to>
      <xdr:col>18</xdr:col>
      <xdr:colOff>492125</xdr:colOff>
      <xdr:row>53</xdr:row>
      <xdr:rowOff>109375</xdr:rowOff>
    </xdr:to>
    <xdr:sp macro="" textlink="">
      <xdr:nvSpPr>
        <xdr:cNvPr id="609" name="円/楕円 608"/>
        <xdr:cNvSpPr/>
      </xdr:nvSpPr>
      <xdr:spPr>
        <a:xfrm>
          <a:off x="12763500" y="90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125902</xdr:rowOff>
    </xdr:from>
    <xdr:ext cx="534377" cy="259045"/>
    <xdr:sp macro="" textlink="">
      <xdr:nvSpPr>
        <xdr:cNvPr id="610" name="テキスト ボックス 609"/>
        <xdr:cNvSpPr txBox="1"/>
      </xdr:nvSpPr>
      <xdr:spPr>
        <a:xfrm>
          <a:off x="12547111" y="88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27015</xdr:rowOff>
    </xdr:from>
    <xdr:to>
      <xdr:col>23</xdr:col>
      <xdr:colOff>517525</xdr:colOff>
      <xdr:row>79</xdr:row>
      <xdr:rowOff>31885</xdr:rowOff>
    </xdr:to>
    <xdr:cxnSp macro="">
      <xdr:nvCxnSpPr>
        <xdr:cNvPr id="639" name="直線コネクタ 638"/>
        <xdr:cNvCxnSpPr/>
      </xdr:nvCxnSpPr>
      <xdr:spPr>
        <a:xfrm>
          <a:off x="15481300" y="13571565"/>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0"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14701</xdr:rowOff>
    </xdr:from>
    <xdr:to>
      <xdr:col>22</xdr:col>
      <xdr:colOff>365125</xdr:colOff>
      <xdr:row>79</xdr:row>
      <xdr:rowOff>27015</xdr:rowOff>
    </xdr:to>
    <xdr:cxnSp macro="">
      <xdr:nvCxnSpPr>
        <xdr:cNvPr id="642" name="直線コネクタ 641"/>
        <xdr:cNvCxnSpPr/>
      </xdr:nvCxnSpPr>
      <xdr:spPr>
        <a:xfrm>
          <a:off x="14592300" y="13559251"/>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4" name="テキスト ボックス 643"/>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14701</xdr:rowOff>
    </xdr:from>
    <xdr:to>
      <xdr:col>21</xdr:col>
      <xdr:colOff>161925</xdr:colOff>
      <xdr:row>79</xdr:row>
      <xdr:rowOff>18123</xdr:rowOff>
    </xdr:to>
    <xdr:cxnSp macro="">
      <xdr:nvCxnSpPr>
        <xdr:cNvPr id="645" name="直線コネクタ 644"/>
        <xdr:cNvCxnSpPr/>
      </xdr:nvCxnSpPr>
      <xdr:spPr>
        <a:xfrm flipV="1">
          <a:off x="13703300" y="13559251"/>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18123</xdr:rowOff>
    </xdr:from>
    <xdr:to>
      <xdr:col>19</xdr:col>
      <xdr:colOff>644525</xdr:colOff>
      <xdr:row>79</xdr:row>
      <xdr:rowOff>20726</xdr:rowOff>
    </xdr:to>
    <xdr:cxnSp macro="">
      <xdr:nvCxnSpPr>
        <xdr:cNvPr id="648" name="直線コネクタ 647"/>
        <xdr:cNvCxnSpPr/>
      </xdr:nvCxnSpPr>
      <xdr:spPr>
        <a:xfrm flipV="1">
          <a:off x="12814300" y="13562673"/>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152535</xdr:rowOff>
    </xdr:from>
    <xdr:to>
      <xdr:col>23</xdr:col>
      <xdr:colOff>568325</xdr:colOff>
      <xdr:row>79</xdr:row>
      <xdr:rowOff>82685</xdr:rowOff>
    </xdr:to>
    <xdr:sp macro="" textlink="">
      <xdr:nvSpPr>
        <xdr:cNvPr id="658" name="円/楕円 657"/>
        <xdr:cNvSpPr/>
      </xdr:nvSpPr>
      <xdr:spPr>
        <a:xfrm>
          <a:off x="16268700" y="13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111912</xdr:rowOff>
    </xdr:from>
    <xdr:ext cx="469744" cy="259045"/>
    <xdr:sp macro="" textlink="">
      <xdr:nvSpPr>
        <xdr:cNvPr id="659" name="災害復旧費該当値テキスト"/>
        <xdr:cNvSpPr txBox="1"/>
      </xdr:nvSpPr>
      <xdr:spPr>
        <a:xfrm>
          <a:off x="16370300" y="1331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147665</xdr:rowOff>
    </xdr:from>
    <xdr:to>
      <xdr:col>22</xdr:col>
      <xdr:colOff>415925</xdr:colOff>
      <xdr:row>79</xdr:row>
      <xdr:rowOff>77815</xdr:rowOff>
    </xdr:to>
    <xdr:sp macro="" textlink="">
      <xdr:nvSpPr>
        <xdr:cNvPr id="660" name="円/楕円 659"/>
        <xdr:cNvSpPr/>
      </xdr:nvSpPr>
      <xdr:spPr>
        <a:xfrm>
          <a:off x="15430500" y="135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94342</xdr:rowOff>
    </xdr:from>
    <xdr:ext cx="469744" cy="259045"/>
    <xdr:sp macro="" textlink="">
      <xdr:nvSpPr>
        <xdr:cNvPr id="661" name="テキスト ボックス 660"/>
        <xdr:cNvSpPr txBox="1"/>
      </xdr:nvSpPr>
      <xdr:spPr>
        <a:xfrm>
          <a:off x="15246427" y="132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135351</xdr:rowOff>
    </xdr:from>
    <xdr:to>
      <xdr:col>21</xdr:col>
      <xdr:colOff>212725</xdr:colOff>
      <xdr:row>79</xdr:row>
      <xdr:rowOff>65501</xdr:rowOff>
    </xdr:to>
    <xdr:sp macro="" textlink="">
      <xdr:nvSpPr>
        <xdr:cNvPr id="662" name="円/楕円 661"/>
        <xdr:cNvSpPr/>
      </xdr:nvSpPr>
      <xdr:spPr>
        <a:xfrm>
          <a:off x="14541500" y="135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56628</xdr:rowOff>
    </xdr:from>
    <xdr:ext cx="469744" cy="259045"/>
    <xdr:sp macro="" textlink="">
      <xdr:nvSpPr>
        <xdr:cNvPr id="663" name="テキスト ボックス 662"/>
        <xdr:cNvSpPr txBox="1"/>
      </xdr:nvSpPr>
      <xdr:spPr>
        <a:xfrm>
          <a:off x="14357427" y="136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138773</xdr:rowOff>
    </xdr:from>
    <xdr:to>
      <xdr:col>20</xdr:col>
      <xdr:colOff>9525</xdr:colOff>
      <xdr:row>79</xdr:row>
      <xdr:rowOff>68923</xdr:rowOff>
    </xdr:to>
    <xdr:sp macro="" textlink="">
      <xdr:nvSpPr>
        <xdr:cNvPr id="664" name="円/楕円 663"/>
        <xdr:cNvSpPr/>
      </xdr:nvSpPr>
      <xdr:spPr>
        <a:xfrm>
          <a:off x="13652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60050</xdr:rowOff>
    </xdr:from>
    <xdr:ext cx="469744" cy="259045"/>
    <xdr:sp macro="" textlink="">
      <xdr:nvSpPr>
        <xdr:cNvPr id="665" name="テキスト ボックス 664"/>
        <xdr:cNvSpPr txBox="1"/>
      </xdr:nvSpPr>
      <xdr:spPr>
        <a:xfrm>
          <a:off x="13468427" y="1360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141376</xdr:rowOff>
    </xdr:from>
    <xdr:to>
      <xdr:col>18</xdr:col>
      <xdr:colOff>492125</xdr:colOff>
      <xdr:row>79</xdr:row>
      <xdr:rowOff>71526</xdr:rowOff>
    </xdr:to>
    <xdr:sp macro="" textlink="">
      <xdr:nvSpPr>
        <xdr:cNvPr id="666" name="円/楕円 665"/>
        <xdr:cNvSpPr/>
      </xdr:nvSpPr>
      <xdr:spPr>
        <a:xfrm>
          <a:off x="12763500" y="135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62653</xdr:rowOff>
    </xdr:from>
    <xdr:ext cx="469744" cy="259045"/>
    <xdr:sp macro="" textlink="">
      <xdr:nvSpPr>
        <xdr:cNvPr id="667" name="テキスト ボックス 666"/>
        <xdr:cNvSpPr txBox="1"/>
      </xdr:nvSpPr>
      <xdr:spPr>
        <a:xfrm>
          <a:off x="12579427"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96582</xdr:rowOff>
    </xdr:from>
    <xdr:to>
      <xdr:col>23</xdr:col>
      <xdr:colOff>517525</xdr:colOff>
      <xdr:row>93</xdr:row>
      <xdr:rowOff>103135</xdr:rowOff>
    </xdr:to>
    <xdr:cxnSp macro="">
      <xdr:nvCxnSpPr>
        <xdr:cNvPr id="698" name="直線コネクタ 697"/>
        <xdr:cNvCxnSpPr/>
      </xdr:nvCxnSpPr>
      <xdr:spPr>
        <a:xfrm>
          <a:off x="15481300" y="1604143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699"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96582</xdr:rowOff>
    </xdr:from>
    <xdr:to>
      <xdr:col>22</xdr:col>
      <xdr:colOff>365125</xdr:colOff>
      <xdr:row>93</xdr:row>
      <xdr:rowOff>105834</xdr:rowOff>
    </xdr:to>
    <xdr:cxnSp macro="">
      <xdr:nvCxnSpPr>
        <xdr:cNvPr id="701" name="直線コネクタ 700"/>
        <xdr:cNvCxnSpPr/>
      </xdr:nvCxnSpPr>
      <xdr:spPr>
        <a:xfrm flipV="1">
          <a:off x="14592300" y="16041432"/>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3" name="テキスト ボックス 702"/>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105834</xdr:rowOff>
    </xdr:from>
    <xdr:to>
      <xdr:col>21</xdr:col>
      <xdr:colOff>161925</xdr:colOff>
      <xdr:row>93</xdr:row>
      <xdr:rowOff>149192</xdr:rowOff>
    </xdr:to>
    <xdr:cxnSp macro="">
      <xdr:nvCxnSpPr>
        <xdr:cNvPr id="704" name="直線コネクタ 703"/>
        <xdr:cNvCxnSpPr/>
      </xdr:nvCxnSpPr>
      <xdr:spPr>
        <a:xfrm flipV="1">
          <a:off x="13703300" y="16050684"/>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06" name="テキスト ボックス 705"/>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149192</xdr:rowOff>
    </xdr:from>
    <xdr:to>
      <xdr:col>19</xdr:col>
      <xdr:colOff>644525</xdr:colOff>
      <xdr:row>94</xdr:row>
      <xdr:rowOff>3901</xdr:rowOff>
    </xdr:to>
    <xdr:cxnSp macro="">
      <xdr:nvCxnSpPr>
        <xdr:cNvPr id="707" name="直線コネクタ 706"/>
        <xdr:cNvCxnSpPr/>
      </xdr:nvCxnSpPr>
      <xdr:spPr>
        <a:xfrm flipV="1">
          <a:off x="12814300" y="16094042"/>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09" name="テキスト ボックス 708"/>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1" name="テキスト ボックス 710"/>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52335</xdr:rowOff>
    </xdr:from>
    <xdr:to>
      <xdr:col>23</xdr:col>
      <xdr:colOff>568325</xdr:colOff>
      <xdr:row>93</xdr:row>
      <xdr:rowOff>153935</xdr:rowOff>
    </xdr:to>
    <xdr:sp macro="" textlink="">
      <xdr:nvSpPr>
        <xdr:cNvPr id="717" name="円/楕円 716"/>
        <xdr:cNvSpPr/>
      </xdr:nvSpPr>
      <xdr:spPr>
        <a:xfrm>
          <a:off x="16268700" y="159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75212</xdr:rowOff>
    </xdr:from>
    <xdr:ext cx="534377" cy="259045"/>
    <xdr:sp macro="" textlink="">
      <xdr:nvSpPr>
        <xdr:cNvPr id="718" name="公債費該当値テキスト"/>
        <xdr:cNvSpPr txBox="1"/>
      </xdr:nvSpPr>
      <xdr:spPr>
        <a:xfrm>
          <a:off x="16370300" y="158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45782</xdr:rowOff>
    </xdr:from>
    <xdr:to>
      <xdr:col>22</xdr:col>
      <xdr:colOff>415925</xdr:colOff>
      <xdr:row>93</xdr:row>
      <xdr:rowOff>147382</xdr:rowOff>
    </xdr:to>
    <xdr:sp macro="" textlink="">
      <xdr:nvSpPr>
        <xdr:cNvPr id="719" name="円/楕円 718"/>
        <xdr:cNvSpPr/>
      </xdr:nvSpPr>
      <xdr:spPr>
        <a:xfrm>
          <a:off x="15430500" y="159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163909</xdr:rowOff>
    </xdr:from>
    <xdr:ext cx="534377" cy="259045"/>
    <xdr:sp macro="" textlink="">
      <xdr:nvSpPr>
        <xdr:cNvPr id="720" name="テキスト ボックス 719"/>
        <xdr:cNvSpPr txBox="1"/>
      </xdr:nvSpPr>
      <xdr:spPr>
        <a:xfrm>
          <a:off x="15214111" y="157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55034</xdr:rowOff>
    </xdr:from>
    <xdr:to>
      <xdr:col>21</xdr:col>
      <xdr:colOff>212725</xdr:colOff>
      <xdr:row>93</xdr:row>
      <xdr:rowOff>156634</xdr:rowOff>
    </xdr:to>
    <xdr:sp macro="" textlink="">
      <xdr:nvSpPr>
        <xdr:cNvPr id="721" name="円/楕円 720"/>
        <xdr:cNvSpPr/>
      </xdr:nvSpPr>
      <xdr:spPr>
        <a:xfrm>
          <a:off x="14541500" y="159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1711</xdr:rowOff>
    </xdr:from>
    <xdr:ext cx="534377" cy="259045"/>
    <xdr:sp macro="" textlink="">
      <xdr:nvSpPr>
        <xdr:cNvPr id="722" name="テキスト ボックス 721"/>
        <xdr:cNvSpPr txBox="1"/>
      </xdr:nvSpPr>
      <xdr:spPr>
        <a:xfrm>
          <a:off x="14325111" y="157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98392</xdr:rowOff>
    </xdr:from>
    <xdr:to>
      <xdr:col>20</xdr:col>
      <xdr:colOff>9525</xdr:colOff>
      <xdr:row>94</xdr:row>
      <xdr:rowOff>28542</xdr:rowOff>
    </xdr:to>
    <xdr:sp macro="" textlink="">
      <xdr:nvSpPr>
        <xdr:cNvPr id="723" name="円/楕円 722"/>
        <xdr:cNvSpPr/>
      </xdr:nvSpPr>
      <xdr:spPr>
        <a:xfrm>
          <a:off x="13652500" y="160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45069</xdr:rowOff>
    </xdr:from>
    <xdr:ext cx="534377" cy="259045"/>
    <xdr:sp macro="" textlink="">
      <xdr:nvSpPr>
        <xdr:cNvPr id="724" name="テキスト ボックス 723"/>
        <xdr:cNvSpPr txBox="1"/>
      </xdr:nvSpPr>
      <xdr:spPr>
        <a:xfrm>
          <a:off x="13436111" y="158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124551</xdr:rowOff>
    </xdr:from>
    <xdr:to>
      <xdr:col>18</xdr:col>
      <xdr:colOff>492125</xdr:colOff>
      <xdr:row>94</xdr:row>
      <xdr:rowOff>54701</xdr:rowOff>
    </xdr:to>
    <xdr:sp macro="" textlink="">
      <xdr:nvSpPr>
        <xdr:cNvPr id="725" name="円/楕円 724"/>
        <xdr:cNvSpPr/>
      </xdr:nvSpPr>
      <xdr:spPr>
        <a:xfrm>
          <a:off x="12763500" y="160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71228</xdr:rowOff>
    </xdr:from>
    <xdr:ext cx="534377" cy="259045"/>
    <xdr:sp macro="" textlink="">
      <xdr:nvSpPr>
        <xdr:cNvPr id="726" name="テキスト ボックス 725"/>
        <xdr:cNvSpPr txBox="1"/>
      </xdr:nvSpPr>
      <xdr:spPr>
        <a:xfrm>
          <a:off x="12547111" y="158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70231</xdr:rowOff>
    </xdr:from>
    <xdr:to>
      <xdr:col>28</xdr:col>
      <xdr:colOff>314325</xdr:colOff>
      <xdr:row>39</xdr:row>
      <xdr:rowOff>44450</xdr:rowOff>
    </xdr:to>
    <xdr:cxnSp macro="">
      <xdr:nvCxnSpPr>
        <xdr:cNvPr id="764" name="直線コネクタ 763"/>
        <xdr:cNvCxnSpPr/>
      </xdr:nvCxnSpPr>
      <xdr:spPr>
        <a:xfrm>
          <a:off x="18656300" y="658533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22496</xdr:rowOff>
    </xdr:from>
    <xdr:ext cx="378565" cy="259045"/>
    <xdr:sp macro="" textlink="">
      <xdr:nvSpPr>
        <xdr:cNvPr id="768" name="テキスト ボックス 767"/>
        <xdr:cNvSpPr txBox="1"/>
      </xdr:nvSpPr>
      <xdr:spPr>
        <a:xfrm>
          <a:off x="18467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19431</xdr:rowOff>
    </xdr:from>
    <xdr:to>
      <xdr:col>27</xdr:col>
      <xdr:colOff>161925</xdr:colOff>
      <xdr:row>38</xdr:row>
      <xdr:rowOff>121031</xdr:rowOff>
    </xdr:to>
    <xdr:sp macro="" textlink="">
      <xdr:nvSpPr>
        <xdr:cNvPr id="782" name="円/楕円 781"/>
        <xdr:cNvSpPr/>
      </xdr:nvSpPr>
      <xdr:spPr>
        <a:xfrm>
          <a:off x="186055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137558</xdr:rowOff>
    </xdr:from>
    <xdr:ext cx="469744" cy="259045"/>
    <xdr:sp macro="" textlink="">
      <xdr:nvSpPr>
        <xdr:cNvPr id="783" name="テキスト ボックス 782"/>
        <xdr:cNvSpPr txBox="1"/>
      </xdr:nvSpPr>
      <xdr:spPr>
        <a:xfrm>
          <a:off x="18421427" y="63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商工費は、住民一人当たり</a:t>
          </a:r>
          <a:r>
            <a:rPr kumimoji="1" lang="en-US" altLang="ja-JP" sz="1300">
              <a:solidFill>
                <a:schemeClr val="dk1"/>
              </a:solidFill>
              <a:effectLst/>
              <a:latin typeface="+mn-ea"/>
              <a:ea typeface="+mn-ea"/>
              <a:cs typeface="+mn-cs"/>
            </a:rPr>
            <a:t>39,040</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で</a:t>
          </a:r>
          <a:r>
            <a:rPr kumimoji="1" lang="ja-JP" altLang="ja-JP" sz="1300">
              <a:solidFill>
                <a:schemeClr val="dk1"/>
              </a:solidFill>
              <a:effectLst/>
              <a:latin typeface="+mn-ea"/>
              <a:ea typeface="+mn-ea"/>
              <a:cs typeface="+mn-cs"/>
            </a:rPr>
            <a:t>、類似団体と比較して一人当たりコストが高い状況となっている。</a:t>
          </a:r>
          <a:r>
            <a:rPr kumimoji="1" lang="ja-JP" altLang="en-US" sz="1300">
              <a:solidFill>
                <a:schemeClr val="dk1"/>
              </a:solidFill>
              <a:effectLst/>
              <a:latin typeface="+mn-ea"/>
              <a:ea typeface="+mn-ea"/>
              <a:cs typeface="+mn-cs"/>
            </a:rPr>
            <a:t>中小企業向けの制度融資に係る預託金が多いためであるが、貸付残高が減少傾向にあるため今後も減少で推移する見込みである。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衛生費</a:t>
          </a:r>
          <a:r>
            <a:rPr kumimoji="1" lang="ja-JP" altLang="ja-JP" sz="1300">
              <a:solidFill>
                <a:schemeClr val="dk1"/>
              </a:solidFill>
              <a:effectLst/>
              <a:latin typeface="+mn-ea"/>
              <a:ea typeface="+mn-ea"/>
              <a:cs typeface="+mn-cs"/>
            </a:rPr>
            <a:t>は、住民一人当たり</a:t>
          </a:r>
          <a:r>
            <a:rPr kumimoji="1" lang="en-US" altLang="ja-JP" sz="1300">
              <a:solidFill>
                <a:schemeClr val="dk1"/>
              </a:solidFill>
              <a:effectLst/>
              <a:latin typeface="+mn-ea"/>
              <a:ea typeface="+mn-ea"/>
              <a:cs typeface="+mn-cs"/>
            </a:rPr>
            <a:t>59,343</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で</a:t>
          </a:r>
          <a:r>
            <a:rPr kumimoji="1" lang="ja-JP" altLang="ja-JP" sz="1300">
              <a:solidFill>
                <a:schemeClr val="dk1"/>
              </a:solidFill>
              <a:effectLst/>
              <a:latin typeface="+mn-ea"/>
              <a:ea typeface="+mn-ea"/>
              <a:cs typeface="+mn-cs"/>
            </a:rPr>
            <a:t>、類似団体と比較して一人当たりコストが高い状況となっている。平成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月に発生した駅北大火</a:t>
          </a:r>
          <a:r>
            <a:rPr kumimoji="1" lang="ja-JP" altLang="en-US" sz="1300">
              <a:solidFill>
                <a:schemeClr val="dk1"/>
              </a:solidFill>
              <a:effectLst/>
              <a:latin typeface="+mn-ea"/>
              <a:ea typeface="+mn-ea"/>
              <a:cs typeface="+mn-cs"/>
            </a:rPr>
            <a:t>にかかる</a:t>
          </a:r>
          <a:r>
            <a:rPr kumimoji="1" lang="ja-JP" altLang="ja-JP" sz="1300">
              <a:solidFill>
                <a:schemeClr val="dk1"/>
              </a:solidFill>
              <a:effectLst/>
              <a:latin typeface="+mn-ea"/>
              <a:ea typeface="+mn-ea"/>
              <a:cs typeface="+mn-cs"/>
            </a:rPr>
            <a:t>災害廃棄物処理費の臨時的な支出があったこと</a:t>
          </a:r>
          <a:r>
            <a:rPr kumimoji="1" lang="ja-JP" altLang="en-US" sz="1300">
              <a:solidFill>
                <a:schemeClr val="dk1"/>
              </a:solidFill>
              <a:effectLst/>
              <a:latin typeface="+mn-ea"/>
              <a:ea typeface="+mn-ea"/>
              <a:cs typeface="+mn-cs"/>
            </a:rPr>
            <a:t>や、し尿処理施設等の施設整備事業が増加したことが要因である。今後もごみ処理施設施設の整備を予定しているため、平成</a:t>
          </a:r>
          <a:r>
            <a:rPr kumimoji="1" lang="en-US" altLang="ja-JP" sz="1300">
              <a:solidFill>
                <a:schemeClr val="dk1"/>
              </a:solidFill>
              <a:effectLst/>
              <a:latin typeface="+mn-ea"/>
              <a:ea typeface="+mn-ea"/>
              <a:cs typeface="+mn-cs"/>
            </a:rPr>
            <a:t>31</a:t>
          </a:r>
          <a:r>
            <a:rPr kumimoji="1" lang="ja-JP" altLang="en-US" sz="1300">
              <a:solidFill>
                <a:schemeClr val="dk1"/>
              </a:solidFill>
              <a:effectLst/>
              <a:latin typeface="+mn-ea"/>
              <a:ea typeface="+mn-ea"/>
              <a:cs typeface="+mn-cs"/>
            </a:rPr>
            <a:t>年度をピークに増加する見込みである。</a:t>
          </a:r>
          <a:endParaRPr lang="ja-JP" altLang="ja-JP" sz="1300">
            <a:effectLst/>
            <a:latin typeface="+mn-ea"/>
            <a:ea typeface="+mn-ea"/>
          </a:endParaRPr>
        </a:p>
        <a:p>
          <a:r>
            <a:rPr kumimoji="1" lang="ja-JP" altLang="en-US" sz="1300">
              <a:latin typeface="+mn-ea"/>
              <a:ea typeface="+mn-ea"/>
            </a:rPr>
            <a:t>消防費は、住民一人当たり</a:t>
          </a:r>
          <a:r>
            <a:rPr kumimoji="1" lang="en-US" altLang="ja-JP" sz="1300">
              <a:latin typeface="+mn-ea"/>
              <a:ea typeface="+mn-ea"/>
            </a:rPr>
            <a:t>30,171</a:t>
          </a:r>
          <a:r>
            <a:rPr kumimoji="1" lang="ja-JP" altLang="en-US" sz="1300">
              <a:latin typeface="+mn-ea"/>
              <a:ea typeface="+mn-ea"/>
            </a:rPr>
            <a:t>円で、</a:t>
          </a:r>
          <a:r>
            <a:rPr kumimoji="1" lang="ja-JP" altLang="ja-JP" sz="1300">
              <a:solidFill>
                <a:schemeClr val="dk1"/>
              </a:solidFill>
              <a:effectLst/>
              <a:latin typeface="+mn-lt"/>
              <a:ea typeface="+mn-ea"/>
              <a:cs typeface="+mn-cs"/>
            </a:rPr>
            <a:t>類似団体と比較して一人当たりコストが高い状況となっている</a:t>
          </a:r>
          <a:r>
            <a:rPr kumimoji="1" lang="ja-JP" altLang="en-US" sz="1300">
              <a:solidFill>
                <a:schemeClr val="dk1"/>
              </a:solidFill>
              <a:effectLst/>
              <a:latin typeface="+mn-lt"/>
              <a:ea typeface="+mn-ea"/>
              <a:cs typeface="+mn-cs"/>
            </a:rPr>
            <a:t>。国の制度である緊急防災・減災事業の事業期間が限られ、防災行政無線や救急無線のデジタル整備を平成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から継続実施したため、普通建設事業費が増加したことが要因である。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財政調整基金残高と実質収支額の計は、</a:t>
          </a:r>
          <a:r>
            <a:rPr kumimoji="1" lang="en-US" altLang="ja-JP" sz="1300">
              <a:solidFill>
                <a:schemeClr val="dk1"/>
              </a:solidFill>
              <a:effectLst/>
              <a:latin typeface="+mn-ea"/>
              <a:ea typeface="+mn-ea"/>
              <a:cs typeface="+mn-cs"/>
            </a:rPr>
            <a:t>3,304,907</a:t>
          </a:r>
          <a:r>
            <a:rPr kumimoji="1" lang="ja-JP" altLang="ja-JP" sz="1300">
              <a:solidFill>
                <a:schemeClr val="dk1"/>
              </a:solidFill>
              <a:effectLst/>
              <a:latin typeface="+mn-ea"/>
              <a:ea typeface="+mn-ea"/>
              <a:cs typeface="+mn-cs"/>
            </a:rPr>
            <a:t>千円で、前年度の</a:t>
          </a:r>
          <a:r>
            <a:rPr kumimoji="1" lang="en-US" altLang="ja-JP" sz="1300">
              <a:solidFill>
                <a:schemeClr val="dk1"/>
              </a:solidFill>
              <a:effectLst/>
              <a:latin typeface="+mn-ea"/>
              <a:ea typeface="+mn-ea"/>
              <a:cs typeface="+mn-cs"/>
            </a:rPr>
            <a:t>3,696,240</a:t>
          </a:r>
          <a:r>
            <a:rPr kumimoji="1" lang="ja-JP" altLang="ja-JP" sz="1300">
              <a:solidFill>
                <a:schemeClr val="dk1"/>
              </a:solidFill>
              <a:effectLst/>
              <a:latin typeface="+mn-ea"/>
              <a:ea typeface="+mn-ea"/>
              <a:cs typeface="+mn-cs"/>
            </a:rPr>
            <a:t>千円から</a:t>
          </a:r>
          <a:r>
            <a:rPr kumimoji="1" lang="en-US" altLang="ja-JP" sz="1300">
              <a:solidFill>
                <a:schemeClr val="dk1"/>
              </a:solidFill>
              <a:effectLst/>
              <a:latin typeface="+mn-ea"/>
              <a:ea typeface="+mn-ea"/>
              <a:cs typeface="+mn-cs"/>
            </a:rPr>
            <a:t>391,333</a:t>
          </a:r>
          <a:r>
            <a:rPr kumimoji="1" lang="ja-JP" altLang="ja-JP" sz="1300">
              <a:solidFill>
                <a:schemeClr val="dk1"/>
              </a:solidFill>
              <a:effectLst/>
              <a:latin typeface="+mn-ea"/>
              <a:ea typeface="+mn-ea"/>
              <a:cs typeface="+mn-cs"/>
            </a:rPr>
            <a:t>千円の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となり、実質単年度収支は</a:t>
          </a:r>
          <a:r>
            <a:rPr kumimoji="1" lang="en-US" altLang="ja-JP" sz="1300">
              <a:solidFill>
                <a:schemeClr val="dk1"/>
              </a:solidFill>
              <a:effectLst/>
              <a:latin typeface="+mn-ea"/>
              <a:ea typeface="+mn-ea"/>
              <a:cs typeface="+mn-cs"/>
            </a:rPr>
            <a:t>390,981</a:t>
          </a:r>
          <a:r>
            <a:rPr kumimoji="1" lang="ja-JP" altLang="ja-JP" sz="1300">
              <a:solidFill>
                <a:schemeClr val="dk1"/>
              </a:solidFill>
              <a:effectLst/>
              <a:latin typeface="+mn-ea"/>
              <a:ea typeface="+mn-ea"/>
              <a:cs typeface="+mn-cs"/>
            </a:rPr>
            <a:t>千円の</a:t>
          </a:r>
          <a:r>
            <a:rPr kumimoji="1" lang="ja-JP" altLang="en-US" sz="1300">
              <a:solidFill>
                <a:schemeClr val="dk1"/>
              </a:solidFill>
              <a:effectLst/>
              <a:latin typeface="+mn-ea"/>
              <a:ea typeface="+mn-ea"/>
              <a:cs typeface="+mn-cs"/>
            </a:rPr>
            <a:t>赤</a:t>
          </a:r>
          <a:r>
            <a:rPr kumimoji="1" lang="ja-JP" altLang="ja-JP" sz="1300">
              <a:solidFill>
                <a:schemeClr val="dk1"/>
              </a:solidFill>
              <a:effectLst/>
              <a:latin typeface="+mn-ea"/>
              <a:ea typeface="+mn-ea"/>
              <a:cs typeface="+mn-cs"/>
            </a:rPr>
            <a:t>字となった。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主な要因は</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a:t>
          </a:r>
          <a:r>
            <a:rPr kumimoji="1" lang="en-US" altLang="ja-JP" sz="1400">
              <a:solidFill>
                <a:schemeClr val="dk1"/>
              </a:solidFill>
              <a:effectLst/>
              <a:latin typeface="+mn-ea"/>
              <a:ea typeface="+mn-ea"/>
              <a:cs typeface="+mn-cs"/>
            </a:rPr>
            <a:t>12</a:t>
          </a:r>
          <a:r>
            <a:rPr kumimoji="1" lang="ja-JP" altLang="ja-JP" sz="1400">
              <a:solidFill>
                <a:schemeClr val="dk1"/>
              </a:solidFill>
              <a:effectLst/>
              <a:latin typeface="+mn-ea"/>
              <a:ea typeface="+mn-ea"/>
              <a:cs typeface="+mn-cs"/>
            </a:rPr>
            <a:t>月に発生した駅北大火の復旧復興のため、災害廃棄物処理費等の臨時的な支出があった</a:t>
          </a:r>
          <a:r>
            <a:rPr kumimoji="1" lang="ja-JP" altLang="en-US" sz="1400">
              <a:solidFill>
                <a:schemeClr val="dk1"/>
              </a:solidFill>
              <a:effectLst/>
              <a:latin typeface="+mn-ea"/>
              <a:ea typeface="+mn-ea"/>
              <a:cs typeface="+mn-cs"/>
            </a:rPr>
            <a:t>ためである。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今後も、大規模事業が控えていることや</a:t>
          </a:r>
          <a:r>
            <a:rPr lang="ja-JP" altLang="en-US" sz="1300" b="0" i="0" baseline="0">
              <a:solidFill>
                <a:schemeClr val="dk1"/>
              </a:solidFill>
              <a:effectLst/>
              <a:latin typeface="+mn-ea"/>
              <a:ea typeface="+mn-ea"/>
              <a:cs typeface="+mn-cs"/>
            </a:rPr>
            <a:t>自然</a:t>
          </a:r>
          <a:r>
            <a:rPr lang="ja-JP" altLang="ja-JP" sz="1300" b="0" i="0" baseline="0">
              <a:solidFill>
                <a:schemeClr val="dk1"/>
              </a:solidFill>
              <a:effectLst/>
              <a:latin typeface="+mn-ea"/>
              <a:ea typeface="+mn-ea"/>
              <a:cs typeface="+mn-cs"/>
            </a:rPr>
            <a:t>災害に備え、基金積立や歳出抑制等に努め、緊急時の歳出の増加に対応できるよう、健全な財政運営を図っていく。</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全ての会計が黒字決算となっているため、連結実質赤字は発生していない。しかし、</a:t>
          </a:r>
          <a:r>
            <a:rPr kumimoji="1" lang="ja-JP" altLang="en-US" sz="1400">
              <a:solidFill>
                <a:schemeClr val="dk1"/>
              </a:solidFill>
              <a:effectLst/>
              <a:latin typeface="+mn-ea"/>
              <a:ea typeface="+mn-ea"/>
              <a:cs typeface="+mn-cs"/>
            </a:rPr>
            <a:t>国民健康保険診療所特別会計、</a:t>
          </a:r>
          <a:r>
            <a:rPr kumimoji="1" lang="ja-JP" altLang="ja-JP" sz="1400">
              <a:solidFill>
                <a:schemeClr val="dk1"/>
              </a:solidFill>
              <a:effectLst/>
              <a:latin typeface="+mn-ea"/>
              <a:ea typeface="+mn-ea"/>
              <a:cs typeface="+mn-cs"/>
            </a:rPr>
            <a:t>柵口温泉事業特別会計、公共下水道事業特別会計、集落排水・浄化槽事業特別会計、簡易水道事業特別会計については、一般会計からの基準外繰出金により、黒字を確保している。</a:t>
          </a:r>
          <a:endParaRPr kumimoji="1" lang="en-US" altLang="ja-JP" sz="14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使用料の見直し及び受益者負担の徹底により、一般会計からの基準外繰出金を削減し、各会計の安定した財政運営を図る。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29591946</v>
      </c>
      <c r="BO4" s="411"/>
      <c r="BP4" s="411"/>
      <c r="BQ4" s="411"/>
      <c r="BR4" s="411"/>
      <c r="BS4" s="411"/>
      <c r="BT4" s="411"/>
      <c r="BU4" s="412"/>
      <c r="BV4" s="410">
        <v>30348779</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10.7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27684887</v>
      </c>
      <c r="BO5" s="416"/>
      <c r="BP5" s="416"/>
      <c r="BQ5" s="416"/>
      <c r="BR5" s="416"/>
      <c r="BS5" s="416"/>
      <c r="BT5" s="416"/>
      <c r="BU5" s="417"/>
      <c r="BV5" s="415">
        <v>28454462</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95</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1907059</v>
      </c>
      <c r="BO6" s="416"/>
      <c r="BP6" s="416"/>
      <c r="BQ6" s="416"/>
      <c r="BR6" s="416"/>
      <c r="BS6" s="416"/>
      <c r="BT6" s="416"/>
      <c r="BU6" s="417"/>
      <c r="BV6" s="415">
        <v>1894317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99.7</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426703</v>
      </c>
      <c r="BO7" s="416"/>
      <c r="BP7" s="416"/>
      <c r="BQ7" s="416"/>
      <c r="BR7" s="416"/>
      <c r="BS7" s="416"/>
      <c r="BT7" s="416"/>
      <c r="BU7" s="417"/>
      <c r="BV7" s="415">
        <v>122456</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16444649</v>
      </c>
      <c r="CU7" s="416"/>
      <c r="CV7" s="416"/>
      <c r="CW7" s="416"/>
      <c r="CX7" s="416"/>
      <c r="CY7" s="416"/>
      <c r="CZ7" s="416"/>
      <c r="DA7" s="417"/>
      <c r="DB7" s="415">
        <v>16597127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1480356</v>
      </c>
      <c r="BO8" s="416"/>
      <c r="BP8" s="416"/>
      <c r="BQ8" s="416"/>
      <c r="BR8" s="416"/>
      <c r="BS8" s="416"/>
      <c r="BT8" s="416"/>
      <c r="BU8" s="417"/>
      <c r="BV8" s="415">
        <v>1771861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44162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-291505</v>
      </c>
      <c r="BO9" s="416"/>
      <c r="BP9" s="416"/>
      <c r="BQ9" s="416"/>
      <c r="BR9" s="416"/>
      <c r="BS9" s="416"/>
      <c r="BT9" s="416"/>
      <c r="BU9" s="417"/>
      <c r="BV9" s="415">
        <v>340380</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19</v>
      </c>
      <c r="CU9" s="386"/>
      <c r="CV9" s="386"/>
      <c r="CW9" s="386"/>
      <c r="CX9" s="386"/>
      <c r="CY9" s="386"/>
      <c r="CZ9" s="386"/>
      <c r="DA9" s="387"/>
      <c r="DB9" s="385">
        <v>20.100000000000001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47702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100172</v>
      </c>
      <c r="BO10" s="416"/>
      <c r="BP10" s="416"/>
      <c r="BQ10" s="416"/>
      <c r="BR10" s="416"/>
      <c r="BS10" s="416"/>
      <c r="BT10" s="416"/>
      <c r="BU10" s="417"/>
      <c r="BV10" s="415">
        <v>600400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v>352</v>
      </c>
      <c r="BO11" s="416"/>
      <c r="BP11" s="416"/>
      <c r="BQ11" s="416"/>
      <c r="BR11" s="416"/>
      <c r="BS11" s="416"/>
      <c r="BT11" s="416"/>
      <c r="BU11" s="417"/>
      <c r="BV11" s="415">
        <v>156</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44418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v>200000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44101</v>
      </c>
      <c r="S13" s="517"/>
      <c r="T13" s="517"/>
      <c r="U13" s="517"/>
      <c r="V13" s="518"/>
      <c r="W13" s="504" t="s">
        <v>123</v>
      </c>
      <c r="X13" s="428"/>
      <c r="Y13" s="428"/>
      <c r="Z13" s="428"/>
      <c r="AA13" s="428"/>
      <c r="AB13" s="429"/>
      <c r="AC13" s="391">
        <v>1269</v>
      </c>
      <c r="AD13" s="392"/>
      <c r="AE13" s="392"/>
      <c r="AF13" s="392"/>
      <c r="AG13" s="393"/>
      <c r="AH13" s="391">
        <v>1474</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-390981</v>
      </c>
      <c r="BO13" s="416"/>
      <c r="BP13" s="416"/>
      <c r="BQ13" s="416"/>
      <c r="BR13" s="416"/>
      <c r="BS13" s="416"/>
      <c r="BT13" s="416"/>
      <c r="BU13" s="417"/>
      <c r="BV13" s="415">
        <v>740936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45080</v>
      </c>
      <c r="S14" s="517"/>
      <c r="T14" s="517"/>
      <c r="U14" s="517"/>
      <c r="V14" s="518"/>
      <c r="W14" s="519"/>
      <c r="X14" s="431"/>
      <c r="Y14" s="431"/>
      <c r="Z14" s="431"/>
      <c r="AA14" s="431"/>
      <c r="AB14" s="432"/>
      <c r="AC14" s="509">
        <v>5.9</v>
      </c>
      <c r="AD14" s="510"/>
      <c r="AE14" s="510"/>
      <c r="AF14" s="510"/>
      <c r="AG14" s="511"/>
      <c r="AH14" s="509">
        <v>6.4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88.5</v>
      </c>
      <c r="CU14" s="488"/>
      <c r="CV14" s="488"/>
      <c r="CW14" s="488"/>
      <c r="CX14" s="488"/>
      <c r="CY14" s="488"/>
      <c r="CZ14" s="488"/>
      <c r="DA14" s="489"/>
      <c r="DB14" s="520">
        <v>97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44768</v>
      </c>
      <c r="S15" s="517"/>
      <c r="T15" s="517"/>
      <c r="U15" s="517"/>
      <c r="V15" s="518"/>
      <c r="W15" s="504" t="s">
        <v>129</v>
      </c>
      <c r="X15" s="428"/>
      <c r="Y15" s="428"/>
      <c r="Z15" s="428"/>
      <c r="AA15" s="428"/>
      <c r="AB15" s="429"/>
      <c r="AC15" s="391">
        <v>7636</v>
      </c>
      <c r="AD15" s="392"/>
      <c r="AE15" s="392"/>
      <c r="AF15" s="392"/>
      <c r="AG15" s="393"/>
      <c r="AH15" s="391">
        <v>8691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6268584</v>
      </c>
      <c r="BO15" s="411"/>
      <c r="BP15" s="411"/>
      <c r="BQ15" s="411"/>
      <c r="BR15" s="411"/>
      <c r="BS15" s="411"/>
      <c r="BT15" s="411"/>
      <c r="BU15" s="412"/>
      <c r="BV15" s="410">
        <v>5607941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35.6</v>
      </c>
      <c r="AD16" s="510"/>
      <c r="AE16" s="510"/>
      <c r="AF16" s="510"/>
      <c r="AG16" s="511"/>
      <c r="AH16" s="509">
        <v>37.6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13346024</v>
      </c>
      <c r="BO16" s="416"/>
      <c r="BP16" s="416"/>
      <c r="BQ16" s="416"/>
      <c r="BR16" s="416"/>
      <c r="BS16" s="416"/>
      <c r="BT16" s="416"/>
      <c r="BU16" s="417"/>
      <c r="BV16" s="415">
        <v>13093454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12529</v>
      </c>
      <c r="AD17" s="392"/>
      <c r="AE17" s="392"/>
      <c r="AF17" s="392"/>
      <c r="AG17" s="393"/>
      <c r="AH17" s="391">
        <v>12943</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8007611</v>
      </c>
      <c r="BO17" s="416"/>
      <c r="BP17" s="416"/>
      <c r="BQ17" s="416"/>
      <c r="BR17" s="416"/>
      <c r="BS17" s="416"/>
      <c r="BT17" s="416"/>
      <c r="BU17" s="417"/>
      <c r="BV17" s="415">
        <v>7128937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746.24</v>
      </c>
      <c r="M18" s="480"/>
      <c r="N18" s="480"/>
      <c r="O18" s="480"/>
      <c r="P18" s="480"/>
      <c r="Q18" s="480"/>
      <c r="R18" s="481"/>
      <c r="S18" s="481"/>
      <c r="T18" s="481"/>
      <c r="U18" s="481"/>
      <c r="V18" s="482"/>
      <c r="W18" s="496"/>
      <c r="X18" s="497"/>
      <c r="Y18" s="497"/>
      <c r="Z18" s="497"/>
      <c r="AA18" s="497"/>
      <c r="AB18" s="505"/>
      <c r="AC18" s="379">
        <v>58.5</v>
      </c>
      <c r="AD18" s="380"/>
      <c r="AE18" s="380"/>
      <c r="AF18" s="380"/>
      <c r="AG18" s="483"/>
      <c r="AH18" s="379">
        <v>56</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15564517</v>
      </c>
      <c r="BO18" s="416"/>
      <c r="BP18" s="416"/>
      <c r="BQ18" s="416"/>
      <c r="BR18" s="416"/>
      <c r="BS18" s="416"/>
      <c r="BT18" s="416"/>
      <c r="BU18" s="417"/>
      <c r="BV18" s="415">
        <v>15488732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21253043</v>
      </c>
      <c r="BO19" s="416"/>
      <c r="BP19" s="416"/>
      <c r="BQ19" s="416"/>
      <c r="BR19" s="416"/>
      <c r="BS19" s="416"/>
      <c r="BT19" s="416"/>
      <c r="BU19" s="417"/>
      <c r="BV19" s="415">
        <v>20511657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16699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40473109</v>
      </c>
      <c r="BO23" s="416"/>
      <c r="BP23" s="416"/>
      <c r="BQ23" s="416"/>
      <c r="BR23" s="416"/>
      <c r="BS23" s="416"/>
      <c r="BT23" s="416"/>
      <c r="BU23" s="417"/>
      <c r="BV23" s="415">
        <v>41595901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8120</v>
      </c>
      <c r="R24" s="392"/>
      <c r="S24" s="392"/>
      <c r="T24" s="392"/>
      <c r="U24" s="392"/>
      <c r="V24" s="393"/>
      <c r="W24" s="457"/>
      <c r="X24" s="448"/>
      <c r="Y24" s="449"/>
      <c r="Z24" s="388" t="s">
        <v>152</v>
      </c>
      <c r="AA24" s="389"/>
      <c r="AB24" s="389"/>
      <c r="AC24" s="389"/>
      <c r="AD24" s="389"/>
      <c r="AE24" s="389"/>
      <c r="AF24" s="389"/>
      <c r="AG24" s="390"/>
      <c r="AH24" s="391">
        <v>462</v>
      </c>
      <c r="AI24" s="392"/>
      <c r="AJ24" s="392"/>
      <c r="AK24" s="392"/>
      <c r="AL24" s="393"/>
      <c r="AM24" s="391">
        <v>1428042</v>
      </c>
      <c r="AN24" s="392"/>
      <c r="AO24" s="392"/>
      <c r="AP24" s="392"/>
      <c r="AQ24" s="392"/>
      <c r="AR24" s="393"/>
      <c r="AS24" s="391">
        <v>3091</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30959833</v>
      </c>
      <c r="BO24" s="416"/>
      <c r="BP24" s="416"/>
      <c r="BQ24" s="416"/>
      <c r="BR24" s="416"/>
      <c r="BS24" s="416"/>
      <c r="BT24" s="416"/>
      <c r="BU24" s="417"/>
      <c r="BV24" s="415">
        <v>31592115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2</v>
      </c>
      <c r="M25" s="392"/>
      <c r="N25" s="392"/>
      <c r="O25" s="392"/>
      <c r="P25" s="393"/>
      <c r="Q25" s="391">
        <v>6241</v>
      </c>
      <c r="R25" s="392"/>
      <c r="S25" s="392"/>
      <c r="T25" s="392"/>
      <c r="U25" s="392"/>
      <c r="V25" s="393"/>
      <c r="W25" s="457"/>
      <c r="X25" s="448"/>
      <c r="Y25" s="449"/>
      <c r="Z25" s="388" t="s">
        <v>155</v>
      </c>
      <c r="AA25" s="389"/>
      <c r="AB25" s="389"/>
      <c r="AC25" s="389"/>
      <c r="AD25" s="389"/>
      <c r="AE25" s="389"/>
      <c r="AF25" s="389"/>
      <c r="AG25" s="390"/>
      <c r="AH25" s="391">
        <v>87</v>
      </c>
      <c r="AI25" s="392"/>
      <c r="AJ25" s="392"/>
      <c r="AK25" s="392"/>
      <c r="AL25" s="393"/>
      <c r="AM25" s="391">
        <v>251604</v>
      </c>
      <c r="AN25" s="392"/>
      <c r="AO25" s="392"/>
      <c r="AP25" s="392"/>
      <c r="AQ25" s="392"/>
      <c r="AR25" s="393"/>
      <c r="AS25" s="391">
        <v>2892</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17349113</v>
      </c>
      <c r="BO25" s="411"/>
      <c r="BP25" s="411"/>
      <c r="BQ25" s="411"/>
      <c r="BR25" s="411"/>
      <c r="BS25" s="411"/>
      <c r="BT25" s="411"/>
      <c r="BU25" s="412"/>
      <c r="BV25" s="410">
        <v>428119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5706</v>
      </c>
      <c r="R26" s="392"/>
      <c r="S26" s="392"/>
      <c r="T26" s="392"/>
      <c r="U26" s="392"/>
      <c r="V26" s="393"/>
      <c r="W26" s="457"/>
      <c r="X26" s="448"/>
      <c r="Y26" s="449"/>
      <c r="Z26" s="388" t="s">
        <v>158</v>
      </c>
      <c r="AA26" s="470"/>
      <c r="AB26" s="470"/>
      <c r="AC26" s="470"/>
      <c r="AD26" s="470"/>
      <c r="AE26" s="470"/>
      <c r="AF26" s="470"/>
      <c r="AG26" s="471"/>
      <c r="AH26" s="391">
        <v>18</v>
      </c>
      <c r="AI26" s="392"/>
      <c r="AJ26" s="392"/>
      <c r="AK26" s="392"/>
      <c r="AL26" s="393"/>
      <c r="AM26" s="391">
        <v>54234</v>
      </c>
      <c r="AN26" s="392"/>
      <c r="AO26" s="392"/>
      <c r="AP26" s="392"/>
      <c r="AQ26" s="392"/>
      <c r="AR26" s="393"/>
      <c r="AS26" s="391">
        <v>3013</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3760</v>
      </c>
      <c r="R27" s="392"/>
      <c r="S27" s="392"/>
      <c r="T27" s="392"/>
      <c r="U27" s="392"/>
      <c r="V27" s="393"/>
      <c r="W27" s="457"/>
      <c r="X27" s="448"/>
      <c r="Y27" s="449"/>
      <c r="Z27" s="388" t="s">
        <v>161</v>
      </c>
      <c r="AA27" s="389"/>
      <c r="AB27" s="389"/>
      <c r="AC27" s="389"/>
      <c r="AD27" s="389"/>
      <c r="AE27" s="389"/>
      <c r="AF27" s="389"/>
      <c r="AG27" s="390"/>
      <c r="AH27" s="391">
        <v>12</v>
      </c>
      <c r="AI27" s="392"/>
      <c r="AJ27" s="392"/>
      <c r="AK27" s="392"/>
      <c r="AL27" s="393"/>
      <c r="AM27" s="391">
        <v>39852</v>
      </c>
      <c r="AN27" s="392"/>
      <c r="AO27" s="392"/>
      <c r="AP27" s="392"/>
      <c r="AQ27" s="392"/>
      <c r="AR27" s="393"/>
      <c r="AS27" s="391">
        <v>3321</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700000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3100</v>
      </c>
      <c r="R28" s="392"/>
      <c r="S28" s="392"/>
      <c r="T28" s="392"/>
      <c r="U28" s="392"/>
      <c r="V28" s="393"/>
      <c r="W28" s="457"/>
      <c r="X28" s="448"/>
      <c r="Y28" s="449"/>
      <c r="Z28" s="388" t="s">
        <v>164</v>
      </c>
      <c r="AA28" s="389"/>
      <c r="AB28" s="389"/>
      <c r="AC28" s="389"/>
      <c r="AD28" s="389"/>
      <c r="AE28" s="389"/>
      <c r="AF28" s="389"/>
      <c r="AG28" s="390"/>
      <c r="AH28" s="391">
        <v>5</v>
      </c>
      <c r="AI28" s="392"/>
      <c r="AJ28" s="392"/>
      <c r="AK28" s="392"/>
      <c r="AL28" s="393"/>
      <c r="AM28" s="391">
        <v>11005</v>
      </c>
      <c r="AN28" s="392"/>
      <c r="AO28" s="392"/>
      <c r="AP28" s="392"/>
      <c r="AQ28" s="392"/>
      <c r="AR28" s="393"/>
      <c r="AS28" s="391">
        <v>2201</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1824551</v>
      </c>
      <c r="BO28" s="411"/>
      <c r="BP28" s="411"/>
      <c r="BQ28" s="411"/>
      <c r="BR28" s="411"/>
      <c r="BS28" s="411"/>
      <c r="BT28" s="411"/>
      <c r="BU28" s="412"/>
      <c r="BV28" s="410">
        <v>1924379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18</v>
      </c>
      <c r="M29" s="392"/>
      <c r="N29" s="392"/>
      <c r="O29" s="392"/>
      <c r="P29" s="393"/>
      <c r="Q29" s="391">
        <v>2904</v>
      </c>
      <c r="R29" s="392"/>
      <c r="S29" s="392"/>
      <c r="T29" s="392"/>
      <c r="U29" s="392"/>
      <c r="V29" s="393"/>
      <c r="W29" s="458"/>
      <c r="X29" s="459"/>
      <c r="Y29" s="460"/>
      <c r="Z29" s="388" t="s">
        <v>168</v>
      </c>
      <c r="AA29" s="389"/>
      <c r="AB29" s="389"/>
      <c r="AC29" s="389"/>
      <c r="AD29" s="389"/>
      <c r="AE29" s="389"/>
      <c r="AF29" s="389"/>
      <c r="AG29" s="390"/>
      <c r="AH29" s="391">
        <v>479</v>
      </c>
      <c r="AI29" s="392"/>
      <c r="AJ29" s="392"/>
      <c r="AK29" s="392"/>
      <c r="AL29" s="393"/>
      <c r="AM29" s="391">
        <v>1478899</v>
      </c>
      <c r="AN29" s="392"/>
      <c r="AO29" s="392"/>
      <c r="AP29" s="392"/>
      <c r="AQ29" s="392"/>
      <c r="AR29" s="393"/>
      <c r="AS29" s="391">
        <v>3087</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1391114</v>
      </c>
      <c r="BO29" s="416"/>
      <c r="BP29" s="416"/>
      <c r="BQ29" s="416"/>
      <c r="BR29" s="416"/>
      <c r="BS29" s="416"/>
      <c r="BT29" s="416"/>
      <c r="BU29" s="417"/>
      <c r="BV29" s="415">
        <v>1390967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93.4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5416799</v>
      </c>
      <c r="BO30" s="419"/>
      <c r="BP30" s="419"/>
      <c r="BQ30" s="419"/>
      <c r="BR30" s="419"/>
      <c r="BS30" s="419"/>
      <c r="BT30" s="419"/>
      <c r="BU30" s="420"/>
      <c r="BV30" s="418">
        <v>4674331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新潟県市町村総合事務組合（一般会計)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糸魚川タウンセンター株式会社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柵口温泉事業特別会計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国民健康保険診療所特別会計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ガス事業会計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新潟県市町村総合事務組合
（職員退職手当支給事業特別会計）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株式会社能生町観光物産センター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有線テレビ事業特別会計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IF('各会計、関係団体の財政状況及び健全化判断比率'!B36="","",'各会計、関係団体の財政状況及び健全化判断比率'!B36)</f>
        <v>集落排水・浄化槽事業特別会計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新潟県市町村総合事務組合
（消防団員等公務災害補償事業特別会計）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火打山麓振興株式会社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学校給食特別会計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新潟県市町村総合事務組合
（消防賞じゅつ金支給事業特別会計）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糸魚川市土地開発公社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新潟県市町村総合事務組合
（非常勤職員公務災害補償等特別会計）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新潟県市町村総合事務組合
（交通災害共済事業特別会計）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新潟県後期高齢者医療広域連合（一般会計）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新潟県後期高齢者医療広域連合
（後期高齢者医療特別会計）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上越広域伝染病院組合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8.8000000000000007</v>
      </c>
      <c r="G34" s="33">
        <v>9.36</v>
      </c>
      <c r="H34" s="33">
        <v>8.48</v>
      </c>
      <c r="I34" s="33">
        <v>10.58</v>
      </c>
      <c r="J34" s="34">
        <v>8.9600000000000009</v>
      </c>
      <c r="K34" s="22"/>
      <c r="L34" s="22"/>
      <c r="M34" s="22"/>
      <c r="N34" s="22"/>
      <c r="O34" s="22"/>
      <c r="P34" s="22"/>
    </row>
    <row r="35" spans="1:16" ht="39" customHeight="1">
      <c r="A35" s="22"/>
      <c r="B35" s="35"/>
      <c r="C35" s="1178" t="s">
        <v>529</v>
      </c>
      <c r="D35" s="1179"/>
      <c r="E35" s="1180"/>
      <c r="F35" s="36">
        <v>5.28</v>
      </c>
      <c r="G35" s="37">
        <v>5.7</v>
      </c>
      <c r="H35" s="37">
        <v>6.12</v>
      </c>
      <c r="I35" s="37">
        <v>5.88</v>
      </c>
      <c r="J35" s="38">
        <v>7.13</v>
      </c>
      <c r="K35" s="22"/>
      <c r="L35" s="22"/>
      <c r="M35" s="22"/>
      <c r="N35" s="22"/>
      <c r="O35" s="22"/>
      <c r="P35" s="22"/>
    </row>
    <row r="36" spans="1:16" ht="39" customHeight="1">
      <c r="A36" s="22"/>
      <c r="B36" s="35"/>
      <c r="C36" s="1178" t="s">
        <v>530</v>
      </c>
      <c r="D36" s="1179"/>
      <c r="E36" s="1180"/>
      <c r="F36" s="36">
        <v>4.0599999999999996</v>
      </c>
      <c r="G36" s="37">
        <v>3.38</v>
      </c>
      <c r="H36" s="37">
        <v>3.82</v>
      </c>
      <c r="I36" s="37">
        <v>3.72</v>
      </c>
      <c r="J36" s="38">
        <v>3.73</v>
      </c>
      <c r="K36" s="22"/>
      <c r="L36" s="22"/>
      <c r="M36" s="22"/>
      <c r="N36" s="22"/>
      <c r="O36" s="22"/>
      <c r="P36" s="22"/>
    </row>
    <row r="37" spans="1:16" ht="39" customHeight="1">
      <c r="A37" s="22"/>
      <c r="B37" s="35"/>
      <c r="C37" s="1178" t="s">
        <v>531</v>
      </c>
      <c r="D37" s="1179"/>
      <c r="E37" s="1180"/>
      <c r="F37" s="36">
        <v>0.56999999999999995</v>
      </c>
      <c r="G37" s="37">
        <v>1.3</v>
      </c>
      <c r="H37" s="37">
        <v>1.94</v>
      </c>
      <c r="I37" s="37">
        <v>1.58</v>
      </c>
      <c r="J37" s="38">
        <v>2.5299999999999998</v>
      </c>
      <c r="K37" s="22"/>
      <c r="L37" s="22"/>
      <c r="M37" s="22"/>
      <c r="N37" s="22"/>
      <c r="O37" s="22"/>
      <c r="P37" s="22"/>
    </row>
    <row r="38" spans="1:16" ht="39" customHeight="1">
      <c r="A38" s="22"/>
      <c r="B38" s="35"/>
      <c r="C38" s="1178" t="s">
        <v>532</v>
      </c>
      <c r="D38" s="1179"/>
      <c r="E38" s="1180"/>
      <c r="F38" s="36">
        <v>0.98</v>
      </c>
      <c r="G38" s="37">
        <v>0.15</v>
      </c>
      <c r="H38" s="37">
        <v>0.41</v>
      </c>
      <c r="I38" s="37">
        <v>0.78</v>
      </c>
      <c r="J38" s="38">
        <v>1.86</v>
      </c>
      <c r="K38" s="22"/>
      <c r="L38" s="22"/>
      <c r="M38" s="22"/>
      <c r="N38" s="22"/>
      <c r="O38" s="22"/>
      <c r="P38" s="22"/>
    </row>
    <row r="39" spans="1:16" ht="39" customHeight="1">
      <c r="A39" s="22"/>
      <c r="B39" s="35"/>
      <c r="C39" s="1178" t="s">
        <v>533</v>
      </c>
      <c r="D39" s="1179"/>
      <c r="E39" s="1180"/>
      <c r="F39" s="36">
        <v>0.06</v>
      </c>
      <c r="G39" s="37">
        <v>0</v>
      </c>
      <c r="H39" s="37">
        <v>0</v>
      </c>
      <c r="I39" s="37">
        <v>0</v>
      </c>
      <c r="J39" s="38">
        <v>0.06</v>
      </c>
      <c r="K39" s="22"/>
      <c r="L39" s="22"/>
      <c r="M39" s="22"/>
      <c r="N39" s="22"/>
      <c r="O39" s="22"/>
      <c r="P39" s="22"/>
    </row>
    <row r="40" spans="1:16" ht="39" customHeight="1">
      <c r="A40" s="22"/>
      <c r="B40" s="35"/>
      <c r="C40" s="1178" t="s">
        <v>534</v>
      </c>
      <c r="D40" s="1179"/>
      <c r="E40" s="1180"/>
      <c r="F40" s="36">
        <v>0.13</v>
      </c>
      <c r="G40" s="37">
        <v>0.14000000000000001</v>
      </c>
      <c r="H40" s="37">
        <v>0.13</v>
      </c>
      <c r="I40" s="37">
        <v>0.08</v>
      </c>
      <c r="J40" s="38">
        <v>0.03</v>
      </c>
      <c r="K40" s="22"/>
      <c r="L40" s="22"/>
      <c r="M40" s="22"/>
      <c r="N40" s="22"/>
      <c r="O40" s="22"/>
      <c r="P40" s="22"/>
    </row>
    <row r="41" spans="1:16" ht="39" customHeight="1">
      <c r="A41" s="22"/>
      <c r="B41" s="35"/>
      <c r="C41" s="1178" t="s">
        <v>535</v>
      </c>
      <c r="D41" s="1179"/>
      <c r="E41" s="1180"/>
      <c r="F41" s="36">
        <v>0.01</v>
      </c>
      <c r="G41" s="37">
        <v>0.01</v>
      </c>
      <c r="H41" s="37">
        <v>0.01</v>
      </c>
      <c r="I41" s="37">
        <v>0.03</v>
      </c>
      <c r="J41" s="38">
        <v>0.02</v>
      </c>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v>0.01</v>
      </c>
      <c r="G43" s="42">
        <v>0.01</v>
      </c>
      <c r="H43" s="42">
        <v>0</v>
      </c>
      <c r="I43" s="42">
        <v>0.03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10</v>
      </c>
      <c r="C45" s="1195"/>
      <c r="D45" s="58"/>
      <c r="E45" s="1200" t="s">
        <v>11</v>
      </c>
      <c r="F45" s="1200"/>
      <c r="G45" s="1200"/>
      <c r="H45" s="1200"/>
      <c r="I45" s="1200"/>
      <c r="J45" s="1201"/>
      <c r="K45" s="59">
        <v>4093</v>
      </c>
      <c r="L45" s="60">
        <v>4175</v>
      </c>
      <c r="M45" s="60">
        <v>4303</v>
      </c>
      <c r="N45" s="60">
        <v>4269</v>
      </c>
      <c r="O45" s="61">
        <v>4180</v>
      </c>
      <c r="P45" s="48"/>
      <c r="Q45" s="48"/>
      <c r="R45" s="48"/>
      <c r="S45" s="48"/>
      <c r="T45" s="48"/>
      <c r="U45" s="48"/>
    </row>
    <row r="46" spans="1:21" ht="30.75" customHeight="1">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14</v>
      </c>
      <c r="F48" s="1188"/>
      <c r="G48" s="1188"/>
      <c r="H48" s="1188"/>
      <c r="I48" s="1188"/>
      <c r="J48" s="1189"/>
      <c r="K48" s="63">
        <v>1419</v>
      </c>
      <c r="L48" s="64">
        <v>1362</v>
      </c>
      <c r="M48" s="64">
        <v>1421</v>
      </c>
      <c r="N48" s="64">
        <v>1286</v>
      </c>
      <c r="O48" s="65">
        <v>1490</v>
      </c>
      <c r="P48" s="48"/>
      <c r="Q48" s="48"/>
      <c r="R48" s="48"/>
      <c r="S48" s="48"/>
      <c r="T48" s="48"/>
      <c r="U48" s="48"/>
    </row>
    <row r="49" spans="1:21" ht="30.75" customHeight="1">
      <c r="A49" s="48"/>
      <c r="B49" s="1196"/>
      <c r="C49" s="1197"/>
      <c r="D49" s="62"/>
      <c r="E49" s="1188" t="s">
        <v>15</v>
      </c>
      <c r="F49" s="1188"/>
      <c r="G49" s="1188"/>
      <c r="H49" s="1188"/>
      <c r="I49" s="1188"/>
      <c r="J49" s="1189"/>
      <c r="K49" s="63">
        <v>10</v>
      </c>
      <c r="L49" s="64">
        <v>10</v>
      </c>
      <c r="M49" s="64">
        <v>10</v>
      </c>
      <c r="N49" s="64">
        <v>10</v>
      </c>
      <c r="O49" s="65">
        <v>10</v>
      </c>
      <c r="P49" s="48"/>
      <c r="Q49" s="48"/>
      <c r="R49" s="48"/>
      <c r="S49" s="48"/>
      <c r="T49" s="48"/>
      <c r="U49" s="48"/>
    </row>
    <row r="50" spans="1:21" ht="30.75" customHeight="1">
      <c r="A50" s="48"/>
      <c r="B50" s="1196"/>
      <c r="C50" s="1197"/>
      <c r="D50" s="62"/>
      <c r="E50" s="1188" t="s">
        <v>16</v>
      </c>
      <c r="F50" s="1188"/>
      <c r="G50" s="1188"/>
      <c r="H50" s="1188"/>
      <c r="I50" s="1188"/>
      <c r="J50" s="1189"/>
      <c r="K50" s="63">
        <v>46</v>
      </c>
      <c r="L50" s="64">
        <v>36</v>
      </c>
      <c r="M50" s="64">
        <v>34</v>
      </c>
      <c r="N50" s="64">
        <v>34</v>
      </c>
      <c r="O50" s="65">
        <v>18</v>
      </c>
      <c r="P50" s="48"/>
      <c r="Q50" s="48"/>
      <c r="R50" s="48"/>
      <c r="S50" s="48"/>
      <c r="T50" s="48"/>
      <c r="U50" s="48"/>
    </row>
    <row r="51" spans="1:21" ht="30.75" customHeight="1">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18</v>
      </c>
      <c r="C52" s="1187"/>
      <c r="D52" s="66"/>
      <c r="E52" s="1188" t="s">
        <v>19</v>
      </c>
      <c r="F52" s="1188"/>
      <c r="G52" s="1188"/>
      <c r="H52" s="1188"/>
      <c r="I52" s="1188"/>
      <c r="J52" s="1189"/>
      <c r="K52" s="63">
        <v>3773</v>
      </c>
      <c r="L52" s="64">
        <v>3820</v>
      </c>
      <c r="M52" s="64">
        <v>4046</v>
      </c>
      <c r="N52" s="64">
        <v>4013</v>
      </c>
      <c r="O52" s="65">
        <v>3989</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1795</v>
      </c>
      <c r="L53" s="69">
        <v>1763</v>
      </c>
      <c r="M53" s="69">
        <v>1722</v>
      </c>
      <c r="N53" s="69">
        <v>1586</v>
      </c>
      <c r="O53" s="70">
        <v>1709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4" t="s">
        <v>23</v>
      </c>
      <c r="C41" s="1215"/>
      <c r="D41" s="81"/>
      <c r="E41" s="1216" t="s">
        <v>24</v>
      </c>
      <c r="F41" s="1216"/>
      <c r="G41" s="1216"/>
      <c r="H41" s="1217"/>
      <c r="I41" s="82">
        <v>39524</v>
      </c>
      <c r="J41" s="83">
        <v>41040</v>
      </c>
      <c r="K41" s="83">
        <v>42202</v>
      </c>
      <c r="L41" s="83">
        <v>41596</v>
      </c>
      <c r="M41" s="84">
        <v>40473</v>
      </c>
    </row>
    <row r="42" spans="2:13" ht="27.75" customHeight="1">
      <c r="B42" s="1204"/>
      <c r="C42" s="1205"/>
      <c r="D42" s="85"/>
      <c r="E42" s="1208" t="s">
        <v>25</v>
      </c>
      <c r="F42" s="1208"/>
      <c r="G42" s="1208"/>
      <c r="H42" s="1209"/>
      <c r="I42" s="86">
        <v>159</v>
      </c>
      <c r="J42" s="87">
        <v>127</v>
      </c>
      <c r="K42" s="87">
        <v>96</v>
      </c>
      <c r="L42" s="87">
        <v>63</v>
      </c>
      <c r="M42" s="88">
        <v>36</v>
      </c>
    </row>
    <row r="43" spans="2:13" ht="27.75" customHeight="1">
      <c r="B43" s="1204"/>
      <c r="C43" s="1205"/>
      <c r="D43" s="85"/>
      <c r="E43" s="1208" t="s">
        <v>26</v>
      </c>
      <c r="F43" s="1208"/>
      <c r="G43" s="1208"/>
      <c r="H43" s="1209"/>
      <c r="I43" s="86">
        <v>15630</v>
      </c>
      <c r="J43" s="87">
        <v>15258</v>
      </c>
      <c r="K43" s="87">
        <v>14871</v>
      </c>
      <c r="L43" s="87">
        <v>13932</v>
      </c>
      <c r="M43" s="88">
        <v>13767</v>
      </c>
    </row>
    <row r="44" spans="2:13" ht="27.75" customHeight="1">
      <c r="B44" s="1204"/>
      <c r="C44" s="1205"/>
      <c r="D44" s="85"/>
      <c r="E44" s="1208" t="s">
        <v>27</v>
      </c>
      <c r="F44" s="1208"/>
      <c r="G44" s="1208"/>
      <c r="H44" s="1209"/>
      <c r="I44" s="86" t="s">
        <v>481</v>
      </c>
      <c r="J44" s="87" t="s">
        <v>481</v>
      </c>
      <c r="K44" s="87" t="s">
        <v>481</v>
      </c>
      <c r="L44" s="87" t="s">
        <v>481</v>
      </c>
      <c r="M44" s="88" t="s">
        <v>481</v>
      </c>
    </row>
    <row r="45" spans="2:13" ht="27.75" customHeight="1">
      <c r="B45" s="1204"/>
      <c r="C45" s="1205"/>
      <c r="D45" s="85"/>
      <c r="E45" s="1208" t="s">
        <v>28</v>
      </c>
      <c r="F45" s="1208"/>
      <c r="G45" s="1208"/>
      <c r="H45" s="1209"/>
      <c r="I45" s="86">
        <v>4504</v>
      </c>
      <c r="J45" s="87">
        <v>4403</v>
      </c>
      <c r="K45" s="87">
        <v>4191</v>
      </c>
      <c r="L45" s="87">
        <v>4190</v>
      </c>
      <c r="M45" s="88">
        <v>4236</v>
      </c>
    </row>
    <row r="46" spans="2:13" ht="27.75" customHeight="1">
      <c r="B46" s="1204"/>
      <c r="C46" s="1205"/>
      <c r="D46" s="89"/>
      <c r="E46" s="1208" t="s">
        <v>29</v>
      </c>
      <c r="F46" s="1208"/>
      <c r="G46" s="1208"/>
      <c r="H46" s="1209"/>
      <c r="I46" s="86" t="s">
        <v>481</v>
      </c>
      <c r="J46" s="87" t="s">
        <v>481</v>
      </c>
      <c r="K46" s="87" t="s">
        <v>481</v>
      </c>
      <c r="L46" s="87" t="s">
        <v>481</v>
      </c>
      <c r="M46" s="88" t="s">
        <v>481</v>
      </c>
    </row>
    <row r="47" spans="2:13" ht="27.75" customHeight="1">
      <c r="B47" s="1204"/>
      <c r="C47" s="1205"/>
      <c r="D47" s="90"/>
      <c r="E47" s="1218" t="s">
        <v>30</v>
      </c>
      <c r="F47" s="1219"/>
      <c r="G47" s="1219"/>
      <c r="H47" s="1220"/>
      <c r="I47" s="86" t="s">
        <v>481</v>
      </c>
      <c r="J47" s="87" t="s">
        <v>481</v>
      </c>
      <c r="K47" s="87" t="s">
        <v>481</v>
      </c>
      <c r="L47" s="87" t="s">
        <v>481</v>
      </c>
      <c r="M47" s="88" t="s">
        <v>481</v>
      </c>
    </row>
    <row r="48" spans="2:13" ht="27.75" customHeight="1">
      <c r="B48" s="1204"/>
      <c r="C48" s="1205"/>
      <c r="D48" s="85"/>
      <c r="E48" s="1208" t="s">
        <v>31</v>
      </c>
      <c r="F48" s="1208"/>
      <c r="G48" s="1208"/>
      <c r="H48" s="1209"/>
      <c r="I48" s="86" t="s">
        <v>481</v>
      </c>
      <c r="J48" s="87" t="s">
        <v>481</v>
      </c>
      <c r="K48" s="87" t="s">
        <v>481</v>
      </c>
      <c r="L48" s="87" t="s">
        <v>481</v>
      </c>
      <c r="M48" s="88" t="s">
        <v>481</v>
      </c>
    </row>
    <row r="49" spans="2:13" ht="27.75" customHeight="1">
      <c r="B49" s="1206"/>
      <c r="C49" s="1207"/>
      <c r="D49" s="85"/>
      <c r="E49" s="1208" t="s">
        <v>32</v>
      </c>
      <c r="F49" s="1208"/>
      <c r="G49" s="1208"/>
      <c r="H49" s="1209"/>
      <c r="I49" s="86" t="s">
        <v>481</v>
      </c>
      <c r="J49" s="87" t="s">
        <v>481</v>
      </c>
      <c r="K49" s="87" t="s">
        <v>481</v>
      </c>
      <c r="L49" s="87" t="s">
        <v>481</v>
      </c>
      <c r="M49" s="88" t="s">
        <v>481</v>
      </c>
    </row>
    <row r="50" spans="2:13" ht="27.75" customHeight="1">
      <c r="B50" s="1202" t="s">
        <v>33</v>
      </c>
      <c r="C50" s="1203"/>
      <c r="D50" s="91"/>
      <c r="E50" s="1208" t="s">
        <v>34</v>
      </c>
      <c r="F50" s="1208"/>
      <c r="G50" s="1208"/>
      <c r="H50" s="1209"/>
      <c r="I50" s="86">
        <v>6296</v>
      </c>
      <c r="J50" s="87">
        <v>6079</v>
      </c>
      <c r="K50" s="87">
        <v>5536</v>
      </c>
      <c r="L50" s="87">
        <v>6648</v>
      </c>
      <c r="M50" s="88">
        <v>7537</v>
      </c>
    </row>
    <row r="51" spans="2:13" ht="27.75" customHeight="1">
      <c r="B51" s="1204"/>
      <c r="C51" s="1205"/>
      <c r="D51" s="85"/>
      <c r="E51" s="1208" t="s">
        <v>35</v>
      </c>
      <c r="F51" s="1208"/>
      <c r="G51" s="1208"/>
      <c r="H51" s="1209"/>
      <c r="I51" s="86">
        <v>3032</v>
      </c>
      <c r="J51" s="87">
        <v>2882</v>
      </c>
      <c r="K51" s="87">
        <v>2632</v>
      </c>
      <c r="L51" s="87">
        <v>2515</v>
      </c>
      <c r="M51" s="88">
        <v>2453</v>
      </c>
    </row>
    <row r="52" spans="2:13" ht="27.75" customHeight="1">
      <c r="B52" s="1206"/>
      <c r="C52" s="1207"/>
      <c r="D52" s="85"/>
      <c r="E52" s="1208" t="s">
        <v>36</v>
      </c>
      <c r="F52" s="1208"/>
      <c r="G52" s="1208"/>
      <c r="H52" s="1209"/>
      <c r="I52" s="86">
        <v>35731</v>
      </c>
      <c r="J52" s="87">
        <v>36682</v>
      </c>
      <c r="K52" s="87">
        <v>38696</v>
      </c>
      <c r="L52" s="87">
        <v>38068</v>
      </c>
      <c r="M52" s="88">
        <v>37192</v>
      </c>
    </row>
    <row r="53" spans="2:13" ht="27.75" customHeight="1" thickBot="1">
      <c r="B53" s="1210" t="s">
        <v>20</v>
      </c>
      <c r="C53" s="1211"/>
      <c r="D53" s="92"/>
      <c r="E53" s="1212" t="s">
        <v>37</v>
      </c>
      <c r="F53" s="1212"/>
      <c r="G53" s="1212"/>
      <c r="H53" s="1213"/>
      <c r="I53" s="93">
        <v>14757</v>
      </c>
      <c r="J53" s="94">
        <v>15185</v>
      </c>
      <c r="K53" s="94">
        <v>14495</v>
      </c>
      <c r="L53" s="94">
        <v>12549</v>
      </c>
      <c r="M53" s="95">
        <v>11330</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520</v>
      </c>
      <c r="G2" s="113"/>
      <c r="H2" s="114"/>
    </row>
    <row r="3" spans="1:8">
      <c r="A3" s="110" t="s">
        <v>513</v>
      </c>
      <c r="B3" s="115"/>
      <c r="C3" s="116"/>
      <c r="D3" s="117">
        <v>158321</v>
      </c>
      <c r="E3" s="118"/>
      <c r="F3" s="119">
        <v>75709</v>
      </c>
      <c r="G3" s="120"/>
      <c r="H3" s="121"/>
    </row>
    <row r="4" spans="1:8">
      <c r="A4" s="122"/>
      <c r="B4" s="123"/>
      <c r="C4" s="124"/>
      <c r="D4" s="125">
        <v>68597</v>
      </c>
      <c r="E4" s="126"/>
      <c r="F4" s="127">
        <v>35212</v>
      </c>
      <c r="G4" s="128"/>
      <c r="H4" s="129"/>
    </row>
    <row r="5" spans="1:8">
      <c r="A5" s="110" t="s">
        <v>515</v>
      </c>
      <c r="B5" s="115"/>
      <c r="C5" s="116"/>
      <c r="D5" s="117">
        <v>189668</v>
      </c>
      <c r="E5" s="118"/>
      <c r="F5" s="119">
        <v>90961</v>
      </c>
      <c r="G5" s="120"/>
      <c r="H5" s="121"/>
    </row>
    <row r="6" spans="1:8">
      <c r="A6" s="122"/>
      <c r="B6" s="123"/>
      <c r="C6" s="124"/>
      <c r="D6" s="125">
        <v>66557</v>
      </c>
      <c r="E6" s="126"/>
      <c r="F6" s="127">
        <v>37720</v>
      </c>
      <c r="G6" s="128"/>
      <c r="H6" s="129"/>
    </row>
    <row r="7" spans="1:8">
      <c r="A7" s="110" t="s">
        <v>516</v>
      </c>
      <c r="B7" s="115"/>
      <c r="C7" s="116"/>
      <c r="D7" s="117">
        <v>177005</v>
      </c>
      <c r="E7" s="118"/>
      <c r="F7" s="119">
        <v>106614</v>
      </c>
      <c r="G7" s="120"/>
      <c r="H7" s="121"/>
    </row>
    <row r="8" spans="1:8">
      <c r="A8" s="122"/>
      <c r="B8" s="123"/>
      <c r="C8" s="124"/>
      <c r="D8" s="125">
        <v>124924</v>
      </c>
      <c r="E8" s="126"/>
      <c r="F8" s="127">
        <v>45545</v>
      </c>
      <c r="G8" s="128"/>
      <c r="H8" s="129"/>
    </row>
    <row r="9" spans="1:8">
      <c r="A9" s="110" t="s">
        <v>517</v>
      </c>
      <c r="B9" s="115"/>
      <c r="C9" s="116"/>
      <c r="D9" s="117">
        <v>91532</v>
      </c>
      <c r="E9" s="118"/>
      <c r="F9" s="119">
        <v>81768</v>
      </c>
      <c r="G9" s="120"/>
      <c r="H9" s="121"/>
    </row>
    <row r="10" spans="1:8">
      <c r="A10" s="122"/>
      <c r="B10" s="123"/>
      <c r="C10" s="124"/>
      <c r="D10" s="125">
        <v>67408</v>
      </c>
      <c r="E10" s="126"/>
      <c r="F10" s="127">
        <v>37917</v>
      </c>
      <c r="G10" s="128"/>
      <c r="H10" s="129"/>
    </row>
    <row r="11" spans="1:8">
      <c r="A11" s="110" t="s">
        <v>518</v>
      </c>
      <c r="B11" s="115"/>
      <c r="C11" s="116"/>
      <c r="D11" s="117">
        <v>66982</v>
      </c>
      <c r="E11" s="118"/>
      <c r="F11" s="119">
        <v>65876</v>
      </c>
      <c r="G11" s="120"/>
      <c r="H11" s="121"/>
    </row>
    <row r="12" spans="1:8">
      <c r="A12" s="122"/>
      <c r="B12" s="123"/>
      <c r="C12" s="130"/>
      <c r="D12" s="125">
        <v>44974</v>
      </c>
      <c r="E12" s="126"/>
      <c r="F12" s="127">
        <v>36484</v>
      </c>
      <c r="G12" s="128"/>
      <c r="H12" s="129"/>
    </row>
    <row r="13" spans="1:8">
      <c r="A13" s="110"/>
      <c r="B13" s="115"/>
      <c r="C13" s="131"/>
      <c r="D13" s="132">
        <v>136702</v>
      </c>
      <c r="E13" s="133"/>
      <c r="F13" s="134">
        <v>84186</v>
      </c>
      <c r="G13" s="135"/>
      <c r="H13" s="121"/>
    </row>
    <row r="14" spans="1:8">
      <c r="A14" s="122"/>
      <c r="B14" s="123"/>
      <c r="C14" s="124"/>
      <c r="D14" s="125">
        <v>74492</v>
      </c>
      <c r="E14" s="126"/>
      <c r="F14" s="127">
        <v>38576</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8.9499999999999993</v>
      </c>
      <c r="C19" s="136">
        <f>ROUND(VALUE(SUBSTITUTE(実質収支比率等に係る経年分析!G$48,"▲","-")),2)</f>
        <v>9.5299999999999994</v>
      </c>
      <c r="D19" s="136">
        <f>ROUND(VALUE(SUBSTITUTE(実質収支比率等に係る経年分析!H$48,"▲","-")),2)</f>
        <v>8.6199999999999992</v>
      </c>
      <c r="E19" s="136">
        <f>ROUND(VALUE(SUBSTITUTE(実質収支比率等に係る経年分析!I$48,"▲","-")),2)</f>
        <v>10.68</v>
      </c>
      <c r="F19" s="136">
        <f>ROUND(VALUE(SUBSTITUTE(実質収支比率等に係る経年分析!J$48,"▲","-")),2)</f>
        <v>9</v>
      </c>
    </row>
    <row r="20" spans="1:11">
      <c r="A20" s="136" t="s">
        <v>42</v>
      </c>
      <c r="B20" s="136">
        <f>ROUND(VALUE(SUBSTITUTE(実質収支比率等に係る経年分析!F$47,"▲","-")),2)</f>
        <v>8.24</v>
      </c>
      <c r="C20" s="136">
        <f>ROUND(VALUE(SUBSTITUTE(実質収支比率等に係る経年分析!G$47,"▲","-")),2)</f>
        <v>8.0399999999999991</v>
      </c>
      <c r="D20" s="136">
        <f>ROUND(VALUE(SUBSTITUTE(実質収支比率等に係る経年分析!H$47,"▲","-")),2)</f>
        <v>9.18</v>
      </c>
      <c r="E20" s="136">
        <f>ROUND(VALUE(SUBSTITUTE(実質収支比率等に係る経年分析!I$47,"▲","-")),2)</f>
        <v>11.59</v>
      </c>
      <c r="F20" s="136">
        <f>ROUND(VALUE(SUBSTITUTE(実質収支比率等に係る経年分析!J$47,"▲","-")),2)</f>
        <v>11.1</v>
      </c>
    </row>
    <row r="21" spans="1:11">
      <c r="A21" s="136" t="s">
        <v>43</v>
      </c>
      <c r="B21" s="136">
        <f>IF(ISNUMBER(VALUE(SUBSTITUTE(実質収支比率等に係る経年分析!F$49,"▲","-"))),ROUND(VALUE(SUBSTITUTE(実質収支比率等に係る経年分析!F$49,"▲","-")),2),NA())</f>
        <v>-0.14000000000000001</v>
      </c>
      <c r="C21" s="136">
        <f>IF(ISNUMBER(VALUE(SUBSTITUTE(実質収支比率等に係る経年分析!G$49,"▲","-"))),ROUND(VALUE(SUBSTITUTE(実質収支比率等に係る経年分析!G$49,"▲","-")),2),NA())</f>
        <v>0.59</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4.46</v>
      </c>
      <c r="F21" s="136">
        <f>IF(ISNUMBER(VALUE(SUBSTITUTE(実質収支比率等に係る経年分析!J$49,"▲","-"))),ROUND(VALUE(SUBSTITUTE(実質収支比率等に係る経年分析!J$49,"▲","-")),2),NA())</f>
        <v>-2.38</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有線テレビ事業特別会計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2.5299999999999998</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4.0599999999999996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3.73</v>
      </c>
    </row>
    <row r="35" spans="1:16">
      <c r="A35" s="137" t="str">
        <f>IF(連結実質赤字比率に係る赤字・黒字の構成分析!C$35="",NA(),連結実質赤字比率に係る赤字・黒字の構成分析!C$35)</f>
        <v>ガス事業会計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8.9600000000000009</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3773</v>
      </c>
      <c r="E42" s="138"/>
      <c r="F42" s="138"/>
      <c r="G42" s="138">
        <f>'実質公債費比率（分子）の構造'!L$52</f>
        <v>3820</v>
      </c>
      <c r="H42" s="138"/>
      <c r="I42" s="138"/>
      <c r="J42" s="138">
        <f>'実質公債費比率（分子）の構造'!M$52</f>
        <v>4046</v>
      </c>
      <c r="K42" s="138"/>
      <c r="L42" s="138"/>
      <c r="M42" s="138">
        <f>'実質公債費比率（分子）の構造'!N$52</f>
        <v>4013</v>
      </c>
      <c r="N42" s="138"/>
      <c r="O42" s="138"/>
      <c r="P42" s="138">
        <f>'実質公債費比率（分子）の構造'!O$52</f>
        <v>3989</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46</v>
      </c>
      <c r="C44" s="138"/>
      <c r="D44" s="138"/>
      <c r="E44" s="138">
        <f>'実質公債費比率（分子）の構造'!L$50</f>
        <v>36</v>
      </c>
      <c r="F44" s="138"/>
      <c r="G44" s="138"/>
      <c r="H44" s="138">
        <f>'実質公債費比率（分子）の構造'!M$50</f>
        <v>34</v>
      </c>
      <c r="I44" s="138"/>
      <c r="J44" s="138"/>
      <c r="K44" s="138">
        <f>'実質公債費比率（分子）の構造'!N$50</f>
        <v>34</v>
      </c>
      <c r="L44" s="138"/>
      <c r="M44" s="138"/>
      <c r="N44" s="138">
        <f>'実質公債費比率（分子）の構造'!O$50</f>
        <v>18</v>
      </c>
      <c r="O44" s="138"/>
      <c r="P44" s="138"/>
    </row>
    <row r="45" spans="1:16">
      <c r="A45" s="138" t="s">
        <v>53</v>
      </c>
      <c r="B45" s="138">
        <f>'実質公債費比率（分子）の構造'!K$49</f>
        <v>10</v>
      </c>
      <c r="C45" s="138"/>
      <c r="D45" s="138"/>
      <c r="E45" s="138">
        <f>'実質公債費比率（分子）の構造'!L$49</f>
        <v>10</v>
      </c>
      <c r="F45" s="138"/>
      <c r="G45" s="138"/>
      <c r="H45" s="138">
        <f>'実質公債費比率（分子）の構造'!M$49</f>
        <v>10</v>
      </c>
      <c r="I45" s="138"/>
      <c r="J45" s="138"/>
      <c r="K45" s="138">
        <f>'実質公債費比率（分子）の構造'!N$49</f>
        <v>10</v>
      </c>
      <c r="L45" s="138"/>
      <c r="M45" s="138"/>
      <c r="N45" s="138">
        <f>'実質公債費比率（分子）の構造'!O$49</f>
        <v>10</v>
      </c>
      <c r="O45" s="138"/>
      <c r="P45" s="138"/>
    </row>
    <row r="46" spans="1:16">
      <c r="A46" s="138" t="s">
        <v>54</v>
      </c>
      <c r="B46" s="138">
        <f>'実質公債費比率（分子）の構造'!K$48</f>
        <v>1419</v>
      </c>
      <c r="C46" s="138"/>
      <c r="D46" s="138"/>
      <c r="E46" s="138">
        <f>'実質公債費比率（分子）の構造'!L$48</f>
        <v>1362</v>
      </c>
      <c r="F46" s="138"/>
      <c r="G46" s="138"/>
      <c r="H46" s="138">
        <f>'実質公債費比率（分子）の構造'!M$48</f>
        <v>1421</v>
      </c>
      <c r="I46" s="138"/>
      <c r="J46" s="138"/>
      <c r="K46" s="138">
        <f>'実質公債費比率（分子）の構造'!N$48</f>
        <v>1286</v>
      </c>
      <c r="L46" s="138"/>
      <c r="M46" s="138"/>
      <c r="N46" s="138">
        <f>'実質公債費比率（分子）の構造'!O$48</f>
        <v>1490</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4093</v>
      </c>
      <c r="C49" s="138"/>
      <c r="D49" s="138"/>
      <c r="E49" s="138">
        <f>'実質公債費比率（分子）の構造'!L$45</f>
        <v>4175</v>
      </c>
      <c r="F49" s="138"/>
      <c r="G49" s="138"/>
      <c r="H49" s="138">
        <f>'実質公債費比率（分子）の構造'!M$45</f>
        <v>4303</v>
      </c>
      <c r="I49" s="138"/>
      <c r="J49" s="138"/>
      <c r="K49" s="138">
        <f>'実質公債費比率（分子）の構造'!N$45</f>
        <v>4269</v>
      </c>
      <c r="L49" s="138"/>
      <c r="M49" s="138"/>
      <c r="N49" s="138">
        <f>'実質公債費比率（分子）の構造'!O$45</f>
        <v>4180</v>
      </c>
      <c r="O49" s="138"/>
      <c r="P49" s="138"/>
    </row>
    <row r="50" spans="1:16">
      <c r="A50" s="138" t="s">
        <v>58</v>
      </c>
      <c r="B50" s="138" t="e">
        <f>NA()</f>
        <v>#N/A</v>
      </c>
      <c r="C50" s="138">
        <f>IF(ISNUMBER('実質公債費比率（分子）の構造'!K$53),'実質公債費比率（分子）の構造'!K$53,NA())</f>
        <v>1795</v>
      </c>
      <c r="D50" s="138" t="e">
        <f>NA()</f>
        <v>#N/A</v>
      </c>
      <c r="E50" s="138" t="e">
        <f>NA()</f>
        <v>#N/A</v>
      </c>
      <c r="F50" s="138">
        <f>IF(ISNUMBER('実質公債費比率（分子）の構造'!L$53),'実質公債費比率（分子）の構造'!L$53,NA())</f>
        <v>1763</v>
      </c>
      <c r="G50" s="138" t="e">
        <f>NA()</f>
        <v>#N/A</v>
      </c>
      <c r="H50" s="138" t="e">
        <f>NA()</f>
        <v>#N/A</v>
      </c>
      <c r="I50" s="138">
        <f>IF(ISNUMBER('実質公債費比率（分子）の構造'!M$53),'実質公債費比率（分子）の構造'!M$53,NA())</f>
        <v>1722</v>
      </c>
      <c r="J50" s="138" t="e">
        <f>NA()</f>
        <v>#N/A</v>
      </c>
      <c r="K50" s="138" t="e">
        <f>NA()</f>
        <v>#N/A</v>
      </c>
      <c r="L50" s="138">
        <f>IF(ISNUMBER('実質公債費比率（分子）の構造'!N$53),'実質公債費比率（分子）の構造'!N$53,NA())</f>
        <v>1586</v>
      </c>
      <c r="M50" s="138" t="e">
        <f>NA()</f>
        <v>#N/A</v>
      </c>
      <c r="N50" s="138" t="e">
        <f>NA()</f>
        <v>#N/A</v>
      </c>
      <c r="O50" s="138">
        <f>IF(ISNUMBER('実質公債費比率（分子）の構造'!O$53),'実質公債費比率（分子）の構造'!O$53,NA())</f>
        <v>1709</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35731</v>
      </c>
      <c r="E56" s="137"/>
      <c r="F56" s="137"/>
      <c r="G56" s="137">
        <f>'将来負担比率（分子）の構造'!J$52</f>
        <v>36682</v>
      </c>
      <c r="H56" s="137"/>
      <c r="I56" s="137"/>
      <c r="J56" s="137">
        <f>'将来負担比率（分子）の構造'!K$52</f>
        <v>38696</v>
      </c>
      <c r="K56" s="137"/>
      <c r="L56" s="137"/>
      <c r="M56" s="137">
        <f>'将来負担比率（分子）の構造'!L$52</f>
        <v>38068</v>
      </c>
      <c r="N56" s="137"/>
      <c r="O56" s="137"/>
      <c r="P56" s="137">
        <f>'将来負担比率（分子）の構造'!M$52</f>
        <v>37192</v>
      </c>
    </row>
    <row r="57" spans="1:16">
      <c r="A57" s="137" t="s">
        <v>35</v>
      </c>
      <c r="B57" s="137"/>
      <c r="C57" s="137"/>
      <c r="D57" s="137">
        <f>'将来負担比率（分子）の構造'!I$51</f>
        <v>3032</v>
      </c>
      <c r="E57" s="137"/>
      <c r="F57" s="137"/>
      <c r="G57" s="137">
        <f>'将来負担比率（分子）の構造'!J$51</f>
        <v>2882</v>
      </c>
      <c r="H57" s="137"/>
      <c r="I57" s="137"/>
      <c r="J57" s="137">
        <f>'将来負担比率（分子）の構造'!K$51</f>
        <v>2632</v>
      </c>
      <c r="K57" s="137"/>
      <c r="L57" s="137"/>
      <c r="M57" s="137">
        <f>'将来負担比率（分子）の構造'!L$51</f>
        <v>2515</v>
      </c>
      <c r="N57" s="137"/>
      <c r="O57" s="137"/>
      <c r="P57" s="137">
        <f>'将来負担比率（分子）の構造'!M$51</f>
        <v>2453</v>
      </c>
    </row>
    <row r="58" spans="1:16">
      <c r="A58" s="137" t="s">
        <v>34</v>
      </c>
      <c r="B58" s="137"/>
      <c r="C58" s="137"/>
      <c r="D58" s="137">
        <f>'将来負担比率（分子）の構造'!I$50</f>
        <v>6296</v>
      </c>
      <c r="E58" s="137"/>
      <c r="F58" s="137"/>
      <c r="G58" s="137">
        <f>'将来負担比率（分子）の構造'!J$50</f>
        <v>6079</v>
      </c>
      <c r="H58" s="137"/>
      <c r="I58" s="137"/>
      <c r="J58" s="137">
        <f>'将来負担比率（分子）の構造'!K$50</f>
        <v>5536</v>
      </c>
      <c r="K58" s="137"/>
      <c r="L58" s="137"/>
      <c r="M58" s="137">
        <f>'将来負担比率（分子）の構造'!L$50</f>
        <v>6648</v>
      </c>
      <c r="N58" s="137"/>
      <c r="O58" s="137"/>
      <c r="P58" s="137">
        <f>'将来負担比率（分子）の構造'!M$50</f>
        <v>7537</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4504</v>
      </c>
      <c r="C62" s="137"/>
      <c r="D62" s="137"/>
      <c r="E62" s="137">
        <f>'将来負担比率（分子）の構造'!J$45</f>
        <v>4403</v>
      </c>
      <c r="F62" s="137"/>
      <c r="G62" s="137"/>
      <c r="H62" s="137">
        <f>'将来負担比率（分子）の構造'!K$45</f>
        <v>4191</v>
      </c>
      <c r="I62" s="137"/>
      <c r="J62" s="137"/>
      <c r="K62" s="137">
        <f>'将来負担比率（分子）の構造'!L$45</f>
        <v>4190</v>
      </c>
      <c r="L62" s="137"/>
      <c r="M62" s="137"/>
      <c r="N62" s="137">
        <f>'将来負担比率（分子）の構造'!M$45</f>
        <v>4236</v>
      </c>
      <c r="O62" s="137"/>
      <c r="P62" s="137"/>
    </row>
    <row r="63" spans="1:16">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26</v>
      </c>
      <c r="B64" s="137">
        <f>'将来負担比率（分子）の構造'!I$43</f>
        <v>15630</v>
      </c>
      <c r="C64" s="137"/>
      <c r="D64" s="137"/>
      <c r="E64" s="137">
        <f>'将来負担比率（分子）の構造'!J$43</f>
        <v>15258</v>
      </c>
      <c r="F64" s="137"/>
      <c r="G64" s="137"/>
      <c r="H64" s="137">
        <f>'将来負担比率（分子）の構造'!K$43</f>
        <v>14871</v>
      </c>
      <c r="I64" s="137"/>
      <c r="J64" s="137"/>
      <c r="K64" s="137">
        <f>'将来負担比率（分子）の構造'!L$43</f>
        <v>13932</v>
      </c>
      <c r="L64" s="137"/>
      <c r="M64" s="137"/>
      <c r="N64" s="137">
        <f>'将来負担比率（分子）の構造'!M$43</f>
        <v>13767</v>
      </c>
      <c r="O64" s="137"/>
      <c r="P64" s="137"/>
    </row>
    <row r="65" spans="1:16">
      <c r="A65" s="137" t="s">
        <v>25</v>
      </c>
      <c r="B65" s="137">
        <f>'将来負担比率（分子）の構造'!I$42</f>
        <v>159</v>
      </c>
      <c r="C65" s="137"/>
      <c r="D65" s="137"/>
      <c r="E65" s="137">
        <f>'将来負担比率（分子）の構造'!J$42</f>
        <v>127</v>
      </c>
      <c r="F65" s="137"/>
      <c r="G65" s="137"/>
      <c r="H65" s="137">
        <f>'将来負担比率（分子）の構造'!K$42</f>
        <v>96</v>
      </c>
      <c r="I65" s="137"/>
      <c r="J65" s="137"/>
      <c r="K65" s="137">
        <f>'将来負担比率（分子）の構造'!L$42</f>
        <v>63</v>
      </c>
      <c r="L65" s="137"/>
      <c r="M65" s="137"/>
      <c r="N65" s="137">
        <f>'将来負担比率（分子）の構造'!M$42</f>
        <v>36</v>
      </c>
      <c r="O65" s="137"/>
      <c r="P65" s="137"/>
    </row>
    <row r="66" spans="1:16">
      <c r="A66" s="137" t="s">
        <v>24</v>
      </c>
      <c r="B66" s="137">
        <f>'将来負担比率（分子）の構造'!I$41</f>
        <v>39524</v>
      </c>
      <c r="C66" s="137"/>
      <c r="D66" s="137"/>
      <c r="E66" s="137">
        <f>'将来負担比率（分子）の構造'!J$41</f>
        <v>41040</v>
      </c>
      <c r="F66" s="137"/>
      <c r="G66" s="137"/>
      <c r="H66" s="137">
        <f>'将来負担比率（分子）の構造'!K$41</f>
        <v>42202</v>
      </c>
      <c r="I66" s="137"/>
      <c r="J66" s="137"/>
      <c r="K66" s="137">
        <f>'将来負担比率（分子）の構造'!L$41</f>
        <v>41596</v>
      </c>
      <c r="L66" s="137"/>
      <c r="M66" s="137"/>
      <c r="N66" s="137">
        <f>'将来負担比率（分子）の構造'!M$41</f>
        <v>40473</v>
      </c>
      <c r="O66" s="137"/>
      <c r="P66" s="137"/>
    </row>
    <row r="67" spans="1:16">
      <c r="A67" s="137" t="s">
        <v>62</v>
      </c>
      <c r="B67" s="137" t="e">
        <f>NA()</f>
        <v>#N/A</v>
      </c>
      <c r="C67" s="137">
        <f>IF(ISNUMBER('将来負担比率（分子）の構造'!I$53), IF('将来負担比率（分子）の構造'!I$53 &lt; 0, 0, '将来負担比率（分子）の構造'!I$53), NA())</f>
        <v>14757</v>
      </c>
      <c r="D67" s="137" t="e">
        <f>NA()</f>
        <v>#N/A</v>
      </c>
      <c r="E67" s="137" t="e">
        <f>NA()</f>
        <v>#N/A</v>
      </c>
      <c r="F67" s="137">
        <f>IF(ISNUMBER('将来負担比率（分子）の構造'!J$53), IF('将来負担比率（分子）の構造'!J$53 &lt; 0, 0, '将来負担比率（分子）の構造'!J$53), NA())</f>
        <v>15185</v>
      </c>
      <c r="G67" s="137" t="e">
        <f>NA()</f>
        <v>#N/A</v>
      </c>
      <c r="H67" s="137" t="e">
        <f>NA()</f>
        <v>#N/A</v>
      </c>
      <c r="I67" s="137">
        <f>IF(ISNUMBER('将来負担比率（分子）の構造'!K$53), IF('将来負担比率（分子）の構造'!K$53 &lt; 0, 0, '将来負担比率（分子）の構造'!K$53), NA())</f>
        <v>14495</v>
      </c>
      <c r="J67" s="137" t="e">
        <f>NA()</f>
        <v>#N/A</v>
      </c>
      <c r="K67" s="137" t="e">
        <f>NA()</f>
        <v>#N/A</v>
      </c>
      <c r="L67" s="137">
        <f>IF(ISNUMBER('将来負担比率（分子）の構造'!L$53), IF('将来負担比率（分子）の構造'!L$53 &lt; 0, 0, '将来負担比率（分子）の構造'!L$53), NA())</f>
        <v>12549</v>
      </c>
      <c r="M67" s="137" t="e">
        <f>NA()</f>
        <v>#N/A</v>
      </c>
      <c r="N67" s="137" t="e">
        <f>NA()</f>
        <v>#N/A</v>
      </c>
      <c r="O67" s="137">
        <f>IF(ISNUMBER('将来負担比率（分子）の構造'!M$53), IF('将来負担比率（分子）の構造'!M$53 &lt; 0, 0, '将来負担比率（分子）の構造'!M$53), NA())</f>
        <v>11330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558</v>
      </c>
      <c r="H51" s="1248"/>
      <c r="I51" s="1253" t="s">
        <v>559</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564</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560</v>
      </c>
      <c r="H55" s="1228"/>
      <c r="I55" s="1233" t="s">
        <v>559</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5" t="s">
        <v>566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558</v>
      </c>
      <c r="H73" s="1248"/>
      <c r="I73" s="1253" t="s">
        <v>559</v>
      </c>
      <c r="J73" s="1253"/>
      <c r="K73" s="1234">
        <v>114.3</v>
      </c>
      <c r="L73" s="1234">
        <v>116.6</v>
      </c>
      <c r="M73" s="1221">
        <v>112.2</v>
      </c>
      <c r="N73" s="1221">
        <v>97</v>
      </c>
      <c r="O73" s="1221">
        <v>88.5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563</v>
      </c>
      <c r="J75" s="1233"/>
      <c r="K75" s="1225">
        <v>14.4</v>
      </c>
      <c r="L75" s="1225">
        <v>13.9</v>
      </c>
      <c r="M75" s="1225">
        <v>13.5</v>
      </c>
      <c r="N75" s="1225">
        <v>13</v>
      </c>
      <c r="O75" s="1225">
        <v>12.9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560</v>
      </c>
      <c r="H77" s="1228"/>
      <c r="I77" s="1233" t="s">
        <v>559</v>
      </c>
      <c r="J77" s="1233"/>
      <c r="K77" s="1234">
        <v>76.2</v>
      </c>
      <c r="L77" s="1234">
        <v>65.3</v>
      </c>
      <c r="M77" s="1221">
        <v>60.8</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563</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6993640</v>
      </c>
      <c r="S5" s="671"/>
      <c r="T5" s="671"/>
      <c r="U5" s="671"/>
      <c r="V5" s="671"/>
      <c r="W5" s="671"/>
      <c r="X5" s="671"/>
      <c r="Y5" s="718"/>
      <c r="Z5" s="731">
        <v>23.6</v>
      </c>
      <c r="AA5" s="731"/>
      <c r="AB5" s="731"/>
      <c r="AC5" s="731"/>
      <c r="AD5" s="732">
        <v>6770911</v>
      </c>
      <c r="AE5" s="732"/>
      <c r="AF5" s="732"/>
      <c r="AG5" s="732"/>
      <c r="AH5" s="732"/>
      <c r="AI5" s="732"/>
      <c r="AJ5" s="732"/>
      <c r="AK5" s="732"/>
      <c r="AL5" s="719">
        <v>43.4</v>
      </c>
      <c r="AM5" s="688"/>
      <c r="AN5" s="688"/>
      <c r="AO5" s="720"/>
      <c r="AP5" s="707" t="s">
        <v>207</v>
      </c>
      <c r="AQ5" s="708"/>
      <c r="AR5" s="708"/>
      <c r="AS5" s="708"/>
      <c r="AT5" s="708"/>
      <c r="AU5" s="708"/>
      <c r="AV5" s="708"/>
      <c r="AW5" s="708"/>
      <c r="AX5" s="708"/>
      <c r="AY5" s="708"/>
      <c r="AZ5" s="708"/>
      <c r="BA5" s="708"/>
      <c r="BB5" s="708"/>
      <c r="BC5" s="708"/>
      <c r="BD5" s="708"/>
      <c r="BE5" s="708"/>
      <c r="BF5" s="709"/>
      <c r="BG5" s="620">
        <v>6738751</v>
      </c>
      <c r="BH5" s="621"/>
      <c r="BI5" s="621"/>
      <c r="BJ5" s="621"/>
      <c r="BK5" s="621"/>
      <c r="BL5" s="621"/>
      <c r="BM5" s="621"/>
      <c r="BN5" s="622"/>
      <c r="BO5" s="673">
        <v>96.4</v>
      </c>
      <c r="BP5" s="673"/>
      <c r="BQ5" s="673"/>
      <c r="BR5" s="673"/>
      <c r="BS5" s="674">
        <v>13162</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224010</v>
      </c>
      <c r="S6" s="621"/>
      <c r="T6" s="621"/>
      <c r="U6" s="621"/>
      <c r="V6" s="621"/>
      <c r="W6" s="621"/>
      <c r="X6" s="621"/>
      <c r="Y6" s="622"/>
      <c r="Z6" s="673">
        <v>0.8</v>
      </c>
      <c r="AA6" s="673"/>
      <c r="AB6" s="673"/>
      <c r="AC6" s="673"/>
      <c r="AD6" s="674">
        <v>224010</v>
      </c>
      <c r="AE6" s="674"/>
      <c r="AF6" s="674"/>
      <c r="AG6" s="674"/>
      <c r="AH6" s="674"/>
      <c r="AI6" s="674"/>
      <c r="AJ6" s="674"/>
      <c r="AK6" s="674"/>
      <c r="AL6" s="643">
        <v>1.4</v>
      </c>
      <c r="AM6" s="675"/>
      <c r="AN6" s="675"/>
      <c r="AO6" s="676"/>
      <c r="AP6" s="617" t="s">
        <v>212</v>
      </c>
      <c r="AQ6" s="618"/>
      <c r="AR6" s="618"/>
      <c r="AS6" s="618"/>
      <c r="AT6" s="618"/>
      <c r="AU6" s="618"/>
      <c r="AV6" s="618"/>
      <c r="AW6" s="618"/>
      <c r="AX6" s="618"/>
      <c r="AY6" s="618"/>
      <c r="AZ6" s="618"/>
      <c r="BA6" s="618"/>
      <c r="BB6" s="618"/>
      <c r="BC6" s="618"/>
      <c r="BD6" s="618"/>
      <c r="BE6" s="618"/>
      <c r="BF6" s="619"/>
      <c r="BG6" s="620">
        <v>6738751</v>
      </c>
      <c r="BH6" s="621"/>
      <c r="BI6" s="621"/>
      <c r="BJ6" s="621"/>
      <c r="BK6" s="621"/>
      <c r="BL6" s="621"/>
      <c r="BM6" s="621"/>
      <c r="BN6" s="622"/>
      <c r="BO6" s="673">
        <v>96.4</v>
      </c>
      <c r="BP6" s="673"/>
      <c r="BQ6" s="673"/>
      <c r="BR6" s="673"/>
      <c r="BS6" s="674">
        <v>13162</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168863</v>
      </c>
      <c r="CS6" s="621"/>
      <c r="CT6" s="621"/>
      <c r="CU6" s="621"/>
      <c r="CV6" s="621"/>
      <c r="CW6" s="621"/>
      <c r="CX6" s="621"/>
      <c r="CY6" s="622"/>
      <c r="CZ6" s="673">
        <v>0.6</v>
      </c>
      <c r="DA6" s="673"/>
      <c r="DB6" s="673"/>
      <c r="DC6" s="673"/>
      <c r="DD6" s="626" t="s">
        <v>214</v>
      </c>
      <c r="DE6" s="621"/>
      <c r="DF6" s="621"/>
      <c r="DG6" s="621"/>
      <c r="DH6" s="621"/>
      <c r="DI6" s="621"/>
      <c r="DJ6" s="621"/>
      <c r="DK6" s="621"/>
      <c r="DL6" s="621"/>
      <c r="DM6" s="621"/>
      <c r="DN6" s="621"/>
      <c r="DO6" s="621"/>
      <c r="DP6" s="622"/>
      <c r="DQ6" s="626">
        <v>168863</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4486</v>
      </c>
      <c r="S7" s="621"/>
      <c r="T7" s="621"/>
      <c r="U7" s="621"/>
      <c r="V7" s="621"/>
      <c r="W7" s="621"/>
      <c r="X7" s="621"/>
      <c r="Y7" s="622"/>
      <c r="Z7" s="673">
        <v>0</v>
      </c>
      <c r="AA7" s="673"/>
      <c r="AB7" s="673"/>
      <c r="AC7" s="673"/>
      <c r="AD7" s="674">
        <v>4486</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2071593</v>
      </c>
      <c r="BH7" s="621"/>
      <c r="BI7" s="621"/>
      <c r="BJ7" s="621"/>
      <c r="BK7" s="621"/>
      <c r="BL7" s="621"/>
      <c r="BM7" s="621"/>
      <c r="BN7" s="622"/>
      <c r="BO7" s="673">
        <v>29.6</v>
      </c>
      <c r="BP7" s="673"/>
      <c r="BQ7" s="673"/>
      <c r="BR7" s="673"/>
      <c r="BS7" s="674">
        <v>13162</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4022011</v>
      </c>
      <c r="CS7" s="621"/>
      <c r="CT7" s="621"/>
      <c r="CU7" s="621"/>
      <c r="CV7" s="621"/>
      <c r="CW7" s="621"/>
      <c r="CX7" s="621"/>
      <c r="CY7" s="622"/>
      <c r="CZ7" s="673">
        <v>14.5</v>
      </c>
      <c r="DA7" s="673"/>
      <c r="DB7" s="673"/>
      <c r="DC7" s="673"/>
      <c r="DD7" s="626">
        <v>178316</v>
      </c>
      <c r="DE7" s="621"/>
      <c r="DF7" s="621"/>
      <c r="DG7" s="621"/>
      <c r="DH7" s="621"/>
      <c r="DI7" s="621"/>
      <c r="DJ7" s="621"/>
      <c r="DK7" s="621"/>
      <c r="DL7" s="621"/>
      <c r="DM7" s="621"/>
      <c r="DN7" s="621"/>
      <c r="DO7" s="621"/>
      <c r="DP7" s="622"/>
      <c r="DQ7" s="626">
        <v>3323493</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13701</v>
      </c>
      <c r="S8" s="621"/>
      <c r="T8" s="621"/>
      <c r="U8" s="621"/>
      <c r="V8" s="621"/>
      <c r="W8" s="621"/>
      <c r="X8" s="621"/>
      <c r="Y8" s="622"/>
      <c r="Z8" s="673">
        <v>0</v>
      </c>
      <c r="AA8" s="673"/>
      <c r="AB8" s="673"/>
      <c r="AC8" s="673"/>
      <c r="AD8" s="674">
        <v>13701</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77999</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6236112</v>
      </c>
      <c r="CS8" s="621"/>
      <c r="CT8" s="621"/>
      <c r="CU8" s="621"/>
      <c r="CV8" s="621"/>
      <c r="CW8" s="621"/>
      <c r="CX8" s="621"/>
      <c r="CY8" s="622"/>
      <c r="CZ8" s="673">
        <v>22.5</v>
      </c>
      <c r="DA8" s="673"/>
      <c r="DB8" s="673"/>
      <c r="DC8" s="673"/>
      <c r="DD8" s="626">
        <v>44164</v>
      </c>
      <c r="DE8" s="621"/>
      <c r="DF8" s="621"/>
      <c r="DG8" s="621"/>
      <c r="DH8" s="621"/>
      <c r="DI8" s="621"/>
      <c r="DJ8" s="621"/>
      <c r="DK8" s="621"/>
      <c r="DL8" s="621"/>
      <c r="DM8" s="621"/>
      <c r="DN8" s="621"/>
      <c r="DO8" s="621"/>
      <c r="DP8" s="622"/>
      <c r="DQ8" s="626">
        <v>3363412</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8004</v>
      </c>
      <c r="S9" s="621"/>
      <c r="T9" s="621"/>
      <c r="U9" s="621"/>
      <c r="V9" s="621"/>
      <c r="W9" s="621"/>
      <c r="X9" s="621"/>
      <c r="Y9" s="622"/>
      <c r="Z9" s="673">
        <v>0</v>
      </c>
      <c r="AA9" s="673"/>
      <c r="AB9" s="673"/>
      <c r="AC9" s="673"/>
      <c r="AD9" s="674">
        <v>8004</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1662189</v>
      </c>
      <c r="BH9" s="621"/>
      <c r="BI9" s="621"/>
      <c r="BJ9" s="621"/>
      <c r="BK9" s="621"/>
      <c r="BL9" s="621"/>
      <c r="BM9" s="621"/>
      <c r="BN9" s="622"/>
      <c r="BO9" s="673">
        <v>23.8</v>
      </c>
      <c r="BP9" s="673"/>
      <c r="BQ9" s="673"/>
      <c r="BR9" s="673"/>
      <c r="BS9" s="626" t="s">
        <v>112</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2635898</v>
      </c>
      <c r="CS9" s="621"/>
      <c r="CT9" s="621"/>
      <c r="CU9" s="621"/>
      <c r="CV9" s="621"/>
      <c r="CW9" s="621"/>
      <c r="CX9" s="621"/>
      <c r="CY9" s="622"/>
      <c r="CZ9" s="673">
        <v>9.5</v>
      </c>
      <c r="DA9" s="673"/>
      <c r="DB9" s="673"/>
      <c r="DC9" s="673"/>
      <c r="DD9" s="626">
        <v>514287</v>
      </c>
      <c r="DE9" s="621"/>
      <c r="DF9" s="621"/>
      <c r="DG9" s="621"/>
      <c r="DH9" s="621"/>
      <c r="DI9" s="621"/>
      <c r="DJ9" s="621"/>
      <c r="DK9" s="621"/>
      <c r="DL9" s="621"/>
      <c r="DM9" s="621"/>
      <c r="DN9" s="621"/>
      <c r="DO9" s="621"/>
      <c r="DP9" s="622"/>
      <c r="DQ9" s="626">
        <v>2110359</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771528</v>
      </c>
      <c r="S10" s="621"/>
      <c r="T10" s="621"/>
      <c r="U10" s="621"/>
      <c r="V10" s="621"/>
      <c r="W10" s="621"/>
      <c r="X10" s="621"/>
      <c r="Y10" s="622"/>
      <c r="Z10" s="673">
        <v>2.6</v>
      </c>
      <c r="AA10" s="673"/>
      <c r="AB10" s="673"/>
      <c r="AC10" s="673"/>
      <c r="AD10" s="674">
        <v>771528</v>
      </c>
      <c r="AE10" s="674"/>
      <c r="AF10" s="674"/>
      <c r="AG10" s="674"/>
      <c r="AH10" s="674"/>
      <c r="AI10" s="674"/>
      <c r="AJ10" s="674"/>
      <c r="AK10" s="674"/>
      <c r="AL10" s="643">
        <v>4.9000000000000004</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112279</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271194</v>
      </c>
      <c r="CS10" s="621"/>
      <c r="CT10" s="621"/>
      <c r="CU10" s="621"/>
      <c r="CV10" s="621"/>
      <c r="CW10" s="621"/>
      <c r="CX10" s="621"/>
      <c r="CY10" s="622"/>
      <c r="CZ10" s="673">
        <v>1</v>
      </c>
      <c r="DA10" s="673"/>
      <c r="DB10" s="673"/>
      <c r="DC10" s="673"/>
      <c r="DD10" s="626" t="s">
        <v>112</v>
      </c>
      <c r="DE10" s="621"/>
      <c r="DF10" s="621"/>
      <c r="DG10" s="621"/>
      <c r="DH10" s="621"/>
      <c r="DI10" s="621"/>
      <c r="DJ10" s="621"/>
      <c r="DK10" s="621"/>
      <c r="DL10" s="621"/>
      <c r="DM10" s="621"/>
      <c r="DN10" s="621"/>
      <c r="DO10" s="621"/>
      <c r="DP10" s="622"/>
      <c r="DQ10" s="626">
        <v>20960</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v>7487</v>
      </c>
      <c r="S11" s="621"/>
      <c r="T11" s="621"/>
      <c r="U11" s="621"/>
      <c r="V11" s="621"/>
      <c r="W11" s="621"/>
      <c r="X11" s="621"/>
      <c r="Y11" s="622"/>
      <c r="Z11" s="673">
        <v>0</v>
      </c>
      <c r="AA11" s="673"/>
      <c r="AB11" s="673"/>
      <c r="AC11" s="673"/>
      <c r="AD11" s="674">
        <v>7487</v>
      </c>
      <c r="AE11" s="674"/>
      <c r="AF11" s="674"/>
      <c r="AG11" s="674"/>
      <c r="AH11" s="674"/>
      <c r="AI11" s="674"/>
      <c r="AJ11" s="674"/>
      <c r="AK11" s="674"/>
      <c r="AL11" s="643">
        <v>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219126</v>
      </c>
      <c r="BH11" s="621"/>
      <c r="BI11" s="621"/>
      <c r="BJ11" s="621"/>
      <c r="BK11" s="621"/>
      <c r="BL11" s="621"/>
      <c r="BM11" s="621"/>
      <c r="BN11" s="622"/>
      <c r="BO11" s="673">
        <v>3.1</v>
      </c>
      <c r="BP11" s="673"/>
      <c r="BQ11" s="673"/>
      <c r="BR11" s="673"/>
      <c r="BS11" s="626">
        <v>13162</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1249770</v>
      </c>
      <c r="CS11" s="621"/>
      <c r="CT11" s="621"/>
      <c r="CU11" s="621"/>
      <c r="CV11" s="621"/>
      <c r="CW11" s="621"/>
      <c r="CX11" s="621"/>
      <c r="CY11" s="622"/>
      <c r="CZ11" s="673">
        <v>4.5</v>
      </c>
      <c r="DA11" s="673"/>
      <c r="DB11" s="673"/>
      <c r="DC11" s="673"/>
      <c r="DD11" s="626">
        <v>389213</v>
      </c>
      <c r="DE11" s="621"/>
      <c r="DF11" s="621"/>
      <c r="DG11" s="621"/>
      <c r="DH11" s="621"/>
      <c r="DI11" s="621"/>
      <c r="DJ11" s="621"/>
      <c r="DK11" s="621"/>
      <c r="DL11" s="621"/>
      <c r="DM11" s="621"/>
      <c r="DN11" s="621"/>
      <c r="DO11" s="621"/>
      <c r="DP11" s="622"/>
      <c r="DQ11" s="626">
        <v>577512</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4228093</v>
      </c>
      <c r="BH12" s="621"/>
      <c r="BI12" s="621"/>
      <c r="BJ12" s="621"/>
      <c r="BK12" s="621"/>
      <c r="BL12" s="621"/>
      <c r="BM12" s="621"/>
      <c r="BN12" s="622"/>
      <c r="BO12" s="673">
        <v>60.5</v>
      </c>
      <c r="BP12" s="673"/>
      <c r="BQ12" s="673"/>
      <c r="BR12" s="673"/>
      <c r="BS12" s="626" t="s">
        <v>112</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1734061</v>
      </c>
      <c r="CS12" s="621"/>
      <c r="CT12" s="621"/>
      <c r="CU12" s="621"/>
      <c r="CV12" s="621"/>
      <c r="CW12" s="621"/>
      <c r="CX12" s="621"/>
      <c r="CY12" s="622"/>
      <c r="CZ12" s="673">
        <v>6.3</v>
      </c>
      <c r="DA12" s="673"/>
      <c r="DB12" s="673"/>
      <c r="DC12" s="673"/>
      <c r="DD12" s="626">
        <v>164884</v>
      </c>
      <c r="DE12" s="621"/>
      <c r="DF12" s="621"/>
      <c r="DG12" s="621"/>
      <c r="DH12" s="621"/>
      <c r="DI12" s="621"/>
      <c r="DJ12" s="621"/>
      <c r="DK12" s="621"/>
      <c r="DL12" s="621"/>
      <c r="DM12" s="621"/>
      <c r="DN12" s="621"/>
      <c r="DO12" s="621"/>
      <c r="DP12" s="622"/>
      <c r="DQ12" s="626">
        <v>591650</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38362</v>
      </c>
      <c r="S13" s="621"/>
      <c r="T13" s="621"/>
      <c r="U13" s="621"/>
      <c r="V13" s="621"/>
      <c r="W13" s="621"/>
      <c r="X13" s="621"/>
      <c r="Y13" s="622"/>
      <c r="Z13" s="673">
        <v>0.1</v>
      </c>
      <c r="AA13" s="673"/>
      <c r="AB13" s="673"/>
      <c r="AC13" s="673"/>
      <c r="AD13" s="674">
        <v>38362</v>
      </c>
      <c r="AE13" s="674"/>
      <c r="AF13" s="674"/>
      <c r="AG13" s="674"/>
      <c r="AH13" s="674"/>
      <c r="AI13" s="674"/>
      <c r="AJ13" s="674"/>
      <c r="AK13" s="674"/>
      <c r="AL13" s="643">
        <v>0.2</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4212174</v>
      </c>
      <c r="BH13" s="621"/>
      <c r="BI13" s="621"/>
      <c r="BJ13" s="621"/>
      <c r="BK13" s="621"/>
      <c r="BL13" s="621"/>
      <c r="BM13" s="621"/>
      <c r="BN13" s="622"/>
      <c r="BO13" s="673">
        <v>60.2</v>
      </c>
      <c r="BP13" s="673"/>
      <c r="BQ13" s="673"/>
      <c r="BR13" s="673"/>
      <c r="BS13" s="626" t="s">
        <v>112</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3055478</v>
      </c>
      <c r="CS13" s="621"/>
      <c r="CT13" s="621"/>
      <c r="CU13" s="621"/>
      <c r="CV13" s="621"/>
      <c r="CW13" s="621"/>
      <c r="CX13" s="621"/>
      <c r="CY13" s="622"/>
      <c r="CZ13" s="673">
        <v>11</v>
      </c>
      <c r="DA13" s="673"/>
      <c r="DB13" s="673"/>
      <c r="DC13" s="673"/>
      <c r="DD13" s="626">
        <v>504116</v>
      </c>
      <c r="DE13" s="621"/>
      <c r="DF13" s="621"/>
      <c r="DG13" s="621"/>
      <c r="DH13" s="621"/>
      <c r="DI13" s="621"/>
      <c r="DJ13" s="621"/>
      <c r="DK13" s="621"/>
      <c r="DL13" s="621"/>
      <c r="DM13" s="621"/>
      <c r="DN13" s="621"/>
      <c r="DO13" s="621"/>
      <c r="DP13" s="622"/>
      <c r="DQ13" s="626">
        <v>2466903</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131299</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1340129</v>
      </c>
      <c r="CS14" s="621"/>
      <c r="CT14" s="621"/>
      <c r="CU14" s="621"/>
      <c r="CV14" s="621"/>
      <c r="CW14" s="621"/>
      <c r="CX14" s="621"/>
      <c r="CY14" s="622"/>
      <c r="CZ14" s="673">
        <v>4.8</v>
      </c>
      <c r="DA14" s="673"/>
      <c r="DB14" s="673"/>
      <c r="DC14" s="673"/>
      <c r="DD14" s="626">
        <v>510318</v>
      </c>
      <c r="DE14" s="621"/>
      <c r="DF14" s="621"/>
      <c r="DG14" s="621"/>
      <c r="DH14" s="621"/>
      <c r="DI14" s="621"/>
      <c r="DJ14" s="621"/>
      <c r="DK14" s="621"/>
      <c r="DL14" s="621"/>
      <c r="DM14" s="621"/>
      <c r="DN14" s="621"/>
      <c r="DO14" s="621"/>
      <c r="DP14" s="622"/>
      <c r="DQ14" s="626">
        <v>814161</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18904</v>
      </c>
      <c r="S15" s="621"/>
      <c r="T15" s="621"/>
      <c r="U15" s="621"/>
      <c r="V15" s="621"/>
      <c r="W15" s="621"/>
      <c r="X15" s="621"/>
      <c r="Y15" s="622"/>
      <c r="Z15" s="673">
        <v>0.1</v>
      </c>
      <c r="AA15" s="673"/>
      <c r="AB15" s="673"/>
      <c r="AC15" s="673"/>
      <c r="AD15" s="674">
        <v>18904</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299020</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2644760</v>
      </c>
      <c r="CS15" s="621"/>
      <c r="CT15" s="621"/>
      <c r="CU15" s="621"/>
      <c r="CV15" s="621"/>
      <c r="CW15" s="621"/>
      <c r="CX15" s="621"/>
      <c r="CY15" s="622"/>
      <c r="CZ15" s="673">
        <v>9.6</v>
      </c>
      <c r="DA15" s="673"/>
      <c r="DB15" s="673"/>
      <c r="DC15" s="673"/>
      <c r="DD15" s="626">
        <v>669895</v>
      </c>
      <c r="DE15" s="621"/>
      <c r="DF15" s="621"/>
      <c r="DG15" s="621"/>
      <c r="DH15" s="621"/>
      <c r="DI15" s="621"/>
      <c r="DJ15" s="621"/>
      <c r="DK15" s="621"/>
      <c r="DL15" s="621"/>
      <c r="DM15" s="621"/>
      <c r="DN15" s="621"/>
      <c r="DO15" s="621"/>
      <c r="DP15" s="622"/>
      <c r="DQ15" s="626">
        <v>1757232</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9223592</v>
      </c>
      <c r="S16" s="621"/>
      <c r="T16" s="621"/>
      <c r="U16" s="621"/>
      <c r="V16" s="621"/>
      <c r="W16" s="621"/>
      <c r="X16" s="621"/>
      <c r="Y16" s="622"/>
      <c r="Z16" s="673">
        <v>31.2</v>
      </c>
      <c r="AA16" s="673"/>
      <c r="AB16" s="673"/>
      <c r="AC16" s="673"/>
      <c r="AD16" s="674">
        <v>7665227</v>
      </c>
      <c r="AE16" s="674"/>
      <c r="AF16" s="674"/>
      <c r="AG16" s="674"/>
      <c r="AH16" s="674"/>
      <c r="AI16" s="674"/>
      <c r="AJ16" s="674"/>
      <c r="AK16" s="674"/>
      <c r="AL16" s="643">
        <v>49.1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v>8746</v>
      </c>
      <c r="BH16" s="621"/>
      <c r="BI16" s="621"/>
      <c r="BJ16" s="621"/>
      <c r="BK16" s="621"/>
      <c r="BL16" s="621"/>
      <c r="BM16" s="621"/>
      <c r="BN16" s="622"/>
      <c r="BO16" s="673">
        <v>0.1</v>
      </c>
      <c r="BP16" s="673"/>
      <c r="BQ16" s="673"/>
      <c r="BR16" s="673"/>
      <c r="BS16" s="626" t="s">
        <v>112</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146477</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103509</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7665227</v>
      </c>
      <c r="S17" s="621"/>
      <c r="T17" s="621"/>
      <c r="U17" s="621"/>
      <c r="V17" s="621"/>
      <c r="W17" s="621"/>
      <c r="X17" s="621"/>
      <c r="Y17" s="622"/>
      <c r="Z17" s="673">
        <v>25.9</v>
      </c>
      <c r="AA17" s="673"/>
      <c r="AB17" s="673"/>
      <c r="AC17" s="673"/>
      <c r="AD17" s="674">
        <v>7665227</v>
      </c>
      <c r="AE17" s="674"/>
      <c r="AF17" s="674"/>
      <c r="AG17" s="674"/>
      <c r="AH17" s="674"/>
      <c r="AI17" s="674"/>
      <c r="AJ17" s="674"/>
      <c r="AK17" s="674"/>
      <c r="AL17" s="643">
        <v>49.1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4180134</v>
      </c>
      <c r="CS17" s="621"/>
      <c r="CT17" s="621"/>
      <c r="CU17" s="621"/>
      <c r="CV17" s="621"/>
      <c r="CW17" s="621"/>
      <c r="CX17" s="621"/>
      <c r="CY17" s="622"/>
      <c r="CZ17" s="673">
        <v>15.1</v>
      </c>
      <c r="DA17" s="673"/>
      <c r="DB17" s="673"/>
      <c r="DC17" s="673"/>
      <c r="DD17" s="626" t="s">
        <v>112</v>
      </c>
      <c r="DE17" s="621"/>
      <c r="DF17" s="621"/>
      <c r="DG17" s="621"/>
      <c r="DH17" s="621"/>
      <c r="DI17" s="621"/>
      <c r="DJ17" s="621"/>
      <c r="DK17" s="621"/>
      <c r="DL17" s="621"/>
      <c r="DM17" s="621"/>
      <c r="DN17" s="621"/>
      <c r="DO17" s="621"/>
      <c r="DP17" s="622"/>
      <c r="DQ17" s="626">
        <v>4047930</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1558365</v>
      </c>
      <c r="S18" s="621"/>
      <c r="T18" s="621"/>
      <c r="U18" s="621"/>
      <c r="V18" s="621"/>
      <c r="W18" s="621"/>
      <c r="X18" s="621"/>
      <c r="Y18" s="622"/>
      <c r="Z18" s="673">
        <v>5.3</v>
      </c>
      <c r="AA18" s="673"/>
      <c r="AB18" s="673"/>
      <c r="AC18" s="673"/>
      <c r="AD18" s="674" t="s">
        <v>112</v>
      </c>
      <c r="AE18" s="674"/>
      <c r="AF18" s="674"/>
      <c r="AG18" s="674"/>
      <c r="AH18" s="674"/>
      <c r="AI18" s="674"/>
      <c r="AJ18" s="674"/>
      <c r="AK18" s="674"/>
      <c r="AL18" s="643" t="s">
        <v>112</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254889</v>
      </c>
      <c r="BH19" s="621"/>
      <c r="BI19" s="621"/>
      <c r="BJ19" s="621"/>
      <c r="BK19" s="621"/>
      <c r="BL19" s="621"/>
      <c r="BM19" s="621"/>
      <c r="BN19" s="622"/>
      <c r="BO19" s="673">
        <v>3.6</v>
      </c>
      <c r="BP19" s="673"/>
      <c r="BQ19" s="673"/>
      <c r="BR19" s="673"/>
      <c r="BS19" s="626" t="s">
        <v>112</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17303714</v>
      </c>
      <c r="S20" s="621"/>
      <c r="T20" s="621"/>
      <c r="U20" s="621"/>
      <c r="V20" s="621"/>
      <c r="W20" s="621"/>
      <c r="X20" s="621"/>
      <c r="Y20" s="622"/>
      <c r="Z20" s="673">
        <v>58.5</v>
      </c>
      <c r="AA20" s="673"/>
      <c r="AB20" s="673"/>
      <c r="AC20" s="673"/>
      <c r="AD20" s="674">
        <v>15522620</v>
      </c>
      <c r="AE20" s="674"/>
      <c r="AF20" s="674"/>
      <c r="AG20" s="674"/>
      <c r="AH20" s="674"/>
      <c r="AI20" s="674"/>
      <c r="AJ20" s="674"/>
      <c r="AK20" s="674"/>
      <c r="AL20" s="643">
        <v>99.4</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254889</v>
      </c>
      <c r="BH20" s="621"/>
      <c r="BI20" s="621"/>
      <c r="BJ20" s="621"/>
      <c r="BK20" s="621"/>
      <c r="BL20" s="621"/>
      <c r="BM20" s="621"/>
      <c r="BN20" s="622"/>
      <c r="BO20" s="673">
        <v>3.6</v>
      </c>
      <c r="BP20" s="673"/>
      <c r="BQ20" s="673"/>
      <c r="BR20" s="673"/>
      <c r="BS20" s="626" t="s">
        <v>112</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27684887</v>
      </c>
      <c r="CS20" s="621"/>
      <c r="CT20" s="621"/>
      <c r="CU20" s="621"/>
      <c r="CV20" s="621"/>
      <c r="CW20" s="621"/>
      <c r="CX20" s="621"/>
      <c r="CY20" s="622"/>
      <c r="CZ20" s="673">
        <v>100</v>
      </c>
      <c r="DA20" s="673"/>
      <c r="DB20" s="673"/>
      <c r="DC20" s="673"/>
      <c r="DD20" s="626">
        <v>2975193</v>
      </c>
      <c r="DE20" s="621"/>
      <c r="DF20" s="621"/>
      <c r="DG20" s="621"/>
      <c r="DH20" s="621"/>
      <c r="DI20" s="621"/>
      <c r="DJ20" s="621"/>
      <c r="DK20" s="621"/>
      <c r="DL20" s="621"/>
      <c r="DM20" s="621"/>
      <c r="DN20" s="621"/>
      <c r="DO20" s="621"/>
      <c r="DP20" s="622"/>
      <c r="DQ20" s="626">
        <v>19345984</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5661</v>
      </c>
      <c r="S21" s="621"/>
      <c r="T21" s="621"/>
      <c r="U21" s="621"/>
      <c r="V21" s="621"/>
      <c r="W21" s="621"/>
      <c r="X21" s="621"/>
      <c r="Y21" s="622"/>
      <c r="Z21" s="673">
        <v>0</v>
      </c>
      <c r="AA21" s="673"/>
      <c r="AB21" s="673"/>
      <c r="AC21" s="673"/>
      <c r="AD21" s="674">
        <v>5661</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32160</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272701</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482633</v>
      </c>
      <c r="S23" s="621"/>
      <c r="T23" s="621"/>
      <c r="U23" s="621"/>
      <c r="V23" s="621"/>
      <c r="W23" s="621"/>
      <c r="X23" s="621"/>
      <c r="Y23" s="622"/>
      <c r="Z23" s="673">
        <v>1.6</v>
      </c>
      <c r="AA23" s="673"/>
      <c r="AB23" s="673"/>
      <c r="AC23" s="673"/>
      <c r="AD23" s="674">
        <v>20083</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222729</v>
      </c>
      <c r="BH23" s="621"/>
      <c r="BI23" s="621"/>
      <c r="BJ23" s="621"/>
      <c r="BK23" s="621"/>
      <c r="BL23" s="621"/>
      <c r="BM23" s="621"/>
      <c r="BN23" s="622"/>
      <c r="BO23" s="673">
        <v>3.2</v>
      </c>
      <c r="BP23" s="673"/>
      <c r="BQ23" s="673"/>
      <c r="BR23" s="673"/>
      <c r="BS23" s="626" t="s">
        <v>112</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68734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11320753</v>
      </c>
      <c r="CS24" s="671"/>
      <c r="CT24" s="671"/>
      <c r="CU24" s="671"/>
      <c r="CV24" s="671"/>
      <c r="CW24" s="671"/>
      <c r="CX24" s="671"/>
      <c r="CY24" s="718"/>
      <c r="CZ24" s="722">
        <v>40.9</v>
      </c>
      <c r="DA24" s="723"/>
      <c r="DB24" s="723"/>
      <c r="DC24" s="724"/>
      <c r="DD24" s="717">
        <v>8714956</v>
      </c>
      <c r="DE24" s="671"/>
      <c r="DF24" s="671"/>
      <c r="DG24" s="671"/>
      <c r="DH24" s="671"/>
      <c r="DI24" s="671"/>
      <c r="DJ24" s="671"/>
      <c r="DK24" s="718"/>
      <c r="DL24" s="717">
        <v>8601847</v>
      </c>
      <c r="DM24" s="671"/>
      <c r="DN24" s="671"/>
      <c r="DO24" s="671"/>
      <c r="DP24" s="671"/>
      <c r="DQ24" s="671"/>
      <c r="DR24" s="671"/>
      <c r="DS24" s="671"/>
      <c r="DT24" s="671"/>
      <c r="DU24" s="671"/>
      <c r="DV24" s="718"/>
      <c r="DW24" s="719">
        <v>52.5</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2235907</v>
      </c>
      <c r="S25" s="621"/>
      <c r="T25" s="621"/>
      <c r="U25" s="621"/>
      <c r="V25" s="621"/>
      <c r="W25" s="621"/>
      <c r="X25" s="621"/>
      <c r="Y25" s="622"/>
      <c r="Z25" s="673">
        <v>7.6</v>
      </c>
      <c r="AA25" s="673"/>
      <c r="AB25" s="673"/>
      <c r="AC25" s="673"/>
      <c r="AD25" s="674" t="s">
        <v>112</v>
      </c>
      <c r="AE25" s="674"/>
      <c r="AF25" s="674"/>
      <c r="AG25" s="674"/>
      <c r="AH25" s="674"/>
      <c r="AI25" s="674"/>
      <c r="AJ25" s="674"/>
      <c r="AK25" s="674"/>
      <c r="AL25" s="643" t="s">
        <v>112</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3855112</v>
      </c>
      <c r="CS25" s="639"/>
      <c r="CT25" s="639"/>
      <c r="CU25" s="639"/>
      <c r="CV25" s="639"/>
      <c r="CW25" s="639"/>
      <c r="CX25" s="639"/>
      <c r="CY25" s="640"/>
      <c r="CZ25" s="623">
        <v>13.9</v>
      </c>
      <c r="DA25" s="641"/>
      <c r="DB25" s="641"/>
      <c r="DC25" s="642"/>
      <c r="DD25" s="626">
        <v>3743976</v>
      </c>
      <c r="DE25" s="639"/>
      <c r="DF25" s="639"/>
      <c r="DG25" s="639"/>
      <c r="DH25" s="639"/>
      <c r="DI25" s="639"/>
      <c r="DJ25" s="639"/>
      <c r="DK25" s="640"/>
      <c r="DL25" s="626">
        <v>3699108</v>
      </c>
      <c r="DM25" s="639"/>
      <c r="DN25" s="639"/>
      <c r="DO25" s="639"/>
      <c r="DP25" s="639"/>
      <c r="DQ25" s="639"/>
      <c r="DR25" s="639"/>
      <c r="DS25" s="639"/>
      <c r="DT25" s="639"/>
      <c r="DU25" s="639"/>
      <c r="DV25" s="640"/>
      <c r="DW25" s="643">
        <v>22.6</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2721231</v>
      </c>
      <c r="CS26" s="621"/>
      <c r="CT26" s="621"/>
      <c r="CU26" s="621"/>
      <c r="CV26" s="621"/>
      <c r="CW26" s="621"/>
      <c r="CX26" s="621"/>
      <c r="CY26" s="622"/>
      <c r="CZ26" s="623">
        <v>9.8000000000000007</v>
      </c>
      <c r="DA26" s="641"/>
      <c r="DB26" s="641"/>
      <c r="DC26" s="642"/>
      <c r="DD26" s="626">
        <v>2639534</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1671065</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6993640</v>
      </c>
      <c r="BH27" s="621"/>
      <c r="BI27" s="621"/>
      <c r="BJ27" s="621"/>
      <c r="BK27" s="621"/>
      <c r="BL27" s="621"/>
      <c r="BM27" s="621"/>
      <c r="BN27" s="622"/>
      <c r="BO27" s="673">
        <v>100</v>
      </c>
      <c r="BP27" s="673"/>
      <c r="BQ27" s="673"/>
      <c r="BR27" s="673"/>
      <c r="BS27" s="626">
        <v>13162</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3285507</v>
      </c>
      <c r="CS27" s="639"/>
      <c r="CT27" s="639"/>
      <c r="CU27" s="639"/>
      <c r="CV27" s="639"/>
      <c r="CW27" s="639"/>
      <c r="CX27" s="639"/>
      <c r="CY27" s="640"/>
      <c r="CZ27" s="623">
        <v>11.9</v>
      </c>
      <c r="DA27" s="641"/>
      <c r="DB27" s="641"/>
      <c r="DC27" s="642"/>
      <c r="DD27" s="626">
        <v>923050</v>
      </c>
      <c r="DE27" s="639"/>
      <c r="DF27" s="639"/>
      <c r="DG27" s="639"/>
      <c r="DH27" s="639"/>
      <c r="DI27" s="639"/>
      <c r="DJ27" s="639"/>
      <c r="DK27" s="640"/>
      <c r="DL27" s="626">
        <v>855161</v>
      </c>
      <c r="DM27" s="639"/>
      <c r="DN27" s="639"/>
      <c r="DO27" s="639"/>
      <c r="DP27" s="639"/>
      <c r="DQ27" s="639"/>
      <c r="DR27" s="639"/>
      <c r="DS27" s="639"/>
      <c r="DT27" s="639"/>
      <c r="DU27" s="639"/>
      <c r="DV27" s="640"/>
      <c r="DW27" s="643">
        <v>5.2</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121400</v>
      </c>
      <c r="S28" s="621"/>
      <c r="T28" s="621"/>
      <c r="U28" s="621"/>
      <c r="V28" s="621"/>
      <c r="W28" s="621"/>
      <c r="X28" s="621"/>
      <c r="Y28" s="622"/>
      <c r="Z28" s="673">
        <v>0.4</v>
      </c>
      <c r="AA28" s="673"/>
      <c r="AB28" s="673"/>
      <c r="AC28" s="673"/>
      <c r="AD28" s="674">
        <v>64424</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4180134</v>
      </c>
      <c r="CS28" s="621"/>
      <c r="CT28" s="621"/>
      <c r="CU28" s="621"/>
      <c r="CV28" s="621"/>
      <c r="CW28" s="621"/>
      <c r="CX28" s="621"/>
      <c r="CY28" s="622"/>
      <c r="CZ28" s="623">
        <v>15.1</v>
      </c>
      <c r="DA28" s="641"/>
      <c r="DB28" s="641"/>
      <c r="DC28" s="642"/>
      <c r="DD28" s="626">
        <v>4047930</v>
      </c>
      <c r="DE28" s="621"/>
      <c r="DF28" s="621"/>
      <c r="DG28" s="621"/>
      <c r="DH28" s="621"/>
      <c r="DI28" s="621"/>
      <c r="DJ28" s="621"/>
      <c r="DK28" s="622"/>
      <c r="DL28" s="626">
        <v>4047578</v>
      </c>
      <c r="DM28" s="621"/>
      <c r="DN28" s="621"/>
      <c r="DO28" s="621"/>
      <c r="DP28" s="621"/>
      <c r="DQ28" s="621"/>
      <c r="DR28" s="621"/>
      <c r="DS28" s="621"/>
      <c r="DT28" s="621"/>
      <c r="DU28" s="621"/>
      <c r="DV28" s="622"/>
      <c r="DW28" s="643">
        <v>24.7</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600600</v>
      </c>
      <c r="S29" s="621"/>
      <c r="T29" s="621"/>
      <c r="U29" s="621"/>
      <c r="V29" s="621"/>
      <c r="W29" s="621"/>
      <c r="X29" s="621"/>
      <c r="Y29" s="622"/>
      <c r="Z29" s="673">
        <v>2</v>
      </c>
      <c r="AA29" s="673"/>
      <c r="AB29" s="673"/>
      <c r="AC29" s="673"/>
      <c r="AD29" s="674" t="s">
        <v>112</v>
      </c>
      <c r="AE29" s="674"/>
      <c r="AF29" s="674"/>
      <c r="AG29" s="674"/>
      <c r="AH29" s="674"/>
      <c r="AI29" s="674"/>
      <c r="AJ29" s="674"/>
      <c r="AK29" s="674"/>
      <c r="AL29" s="643" t="s">
        <v>112</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4180134</v>
      </c>
      <c r="CS29" s="639"/>
      <c r="CT29" s="639"/>
      <c r="CU29" s="639"/>
      <c r="CV29" s="639"/>
      <c r="CW29" s="639"/>
      <c r="CX29" s="639"/>
      <c r="CY29" s="640"/>
      <c r="CZ29" s="623">
        <v>15.1</v>
      </c>
      <c r="DA29" s="641"/>
      <c r="DB29" s="641"/>
      <c r="DC29" s="642"/>
      <c r="DD29" s="626">
        <v>4047930</v>
      </c>
      <c r="DE29" s="639"/>
      <c r="DF29" s="639"/>
      <c r="DG29" s="639"/>
      <c r="DH29" s="639"/>
      <c r="DI29" s="639"/>
      <c r="DJ29" s="639"/>
      <c r="DK29" s="640"/>
      <c r="DL29" s="626">
        <v>4047578</v>
      </c>
      <c r="DM29" s="639"/>
      <c r="DN29" s="639"/>
      <c r="DO29" s="639"/>
      <c r="DP29" s="639"/>
      <c r="DQ29" s="639"/>
      <c r="DR29" s="639"/>
      <c r="DS29" s="639"/>
      <c r="DT29" s="639"/>
      <c r="DU29" s="639"/>
      <c r="DV29" s="640"/>
      <c r="DW29" s="643">
        <v>24.7</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597353</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99.6</v>
      </c>
      <c r="BH30" s="687"/>
      <c r="BI30" s="687"/>
      <c r="BJ30" s="687"/>
      <c r="BK30" s="687"/>
      <c r="BL30" s="687"/>
      <c r="BM30" s="688">
        <v>98.9</v>
      </c>
      <c r="BN30" s="687"/>
      <c r="BO30" s="687"/>
      <c r="BP30" s="687"/>
      <c r="BQ30" s="689"/>
      <c r="BR30" s="686">
        <v>99.6</v>
      </c>
      <c r="BS30" s="687"/>
      <c r="BT30" s="687"/>
      <c r="BU30" s="687"/>
      <c r="BV30" s="687"/>
      <c r="BW30" s="687"/>
      <c r="BX30" s="688">
        <v>98.7</v>
      </c>
      <c r="BY30" s="687"/>
      <c r="BZ30" s="687"/>
      <c r="CA30" s="687"/>
      <c r="CB30" s="689"/>
      <c r="CD30" s="692"/>
      <c r="CE30" s="693"/>
      <c r="CF30" s="657" t="s">
        <v>290</v>
      </c>
      <c r="CG30" s="654"/>
      <c r="CH30" s="654"/>
      <c r="CI30" s="654"/>
      <c r="CJ30" s="654"/>
      <c r="CK30" s="654"/>
      <c r="CL30" s="654"/>
      <c r="CM30" s="654"/>
      <c r="CN30" s="654"/>
      <c r="CO30" s="654"/>
      <c r="CP30" s="654"/>
      <c r="CQ30" s="655"/>
      <c r="CR30" s="620">
        <v>3796103</v>
      </c>
      <c r="CS30" s="621"/>
      <c r="CT30" s="621"/>
      <c r="CU30" s="621"/>
      <c r="CV30" s="621"/>
      <c r="CW30" s="621"/>
      <c r="CX30" s="621"/>
      <c r="CY30" s="622"/>
      <c r="CZ30" s="623">
        <v>13.7</v>
      </c>
      <c r="DA30" s="641"/>
      <c r="DB30" s="641"/>
      <c r="DC30" s="642"/>
      <c r="DD30" s="626">
        <v>3663978</v>
      </c>
      <c r="DE30" s="621"/>
      <c r="DF30" s="621"/>
      <c r="DG30" s="621"/>
      <c r="DH30" s="621"/>
      <c r="DI30" s="621"/>
      <c r="DJ30" s="621"/>
      <c r="DK30" s="622"/>
      <c r="DL30" s="626">
        <v>3663626</v>
      </c>
      <c r="DM30" s="621"/>
      <c r="DN30" s="621"/>
      <c r="DO30" s="621"/>
      <c r="DP30" s="621"/>
      <c r="DQ30" s="621"/>
      <c r="DR30" s="621"/>
      <c r="DS30" s="621"/>
      <c r="DT30" s="621"/>
      <c r="DU30" s="621"/>
      <c r="DV30" s="622"/>
      <c r="DW30" s="643">
        <v>22.4</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1894317</v>
      </c>
      <c r="S31" s="621"/>
      <c r="T31" s="621"/>
      <c r="U31" s="621"/>
      <c r="V31" s="621"/>
      <c r="W31" s="621"/>
      <c r="X31" s="621"/>
      <c r="Y31" s="622"/>
      <c r="Z31" s="673">
        <v>6.4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99.6</v>
      </c>
      <c r="BH31" s="639"/>
      <c r="BI31" s="639"/>
      <c r="BJ31" s="639"/>
      <c r="BK31" s="639"/>
      <c r="BL31" s="639"/>
      <c r="BM31" s="675">
        <v>98.6</v>
      </c>
      <c r="BN31" s="685"/>
      <c r="BO31" s="685"/>
      <c r="BP31" s="685"/>
      <c r="BQ31" s="649"/>
      <c r="BR31" s="684">
        <v>99.6</v>
      </c>
      <c r="BS31" s="639"/>
      <c r="BT31" s="639"/>
      <c r="BU31" s="639"/>
      <c r="BV31" s="639"/>
      <c r="BW31" s="639"/>
      <c r="BX31" s="675">
        <v>98.6</v>
      </c>
      <c r="BY31" s="685"/>
      <c r="BZ31" s="685"/>
      <c r="CA31" s="685"/>
      <c r="CB31" s="649"/>
      <c r="CD31" s="692"/>
      <c r="CE31" s="693"/>
      <c r="CF31" s="657" t="s">
        <v>294</v>
      </c>
      <c r="CG31" s="654"/>
      <c r="CH31" s="654"/>
      <c r="CI31" s="654"/>
      <c r="CJ31" s="654"/>
      <c r="CK31" s="654"/>
      <c r="CL31" s="654"/>
      <c r="CM31" s="654"/>
      <c r="CN31" s="654"/>
      <c r="CO31" s="654"/>
      <c r="CP31" s="654"/>
      <c r="CQ31" s="655"/>
      <c r="CR31" s="620">
        <v>384031</v>
      </c>
      <c r="CS31" s="639"/>
      <c r="CT31" s="639"/>
      <c r="CU31" s="639"/>
      <c r="CV31" s="639"/>
      <c r="CW31" s="639"/>
      <c r="CX31" s="639"/>
      <c r="CY31" s="640"/>
      <c r="CZ31" s="623">
        <v>1.4</v>
      </c>
      <c r="DA31" s="641"/>
      <c r="DB31" s="641"/>
      <c r="DC31" s="642"/>
      <c r="DD31" s="626">
        <v>383952</v>
      </c>
      <c r="DE31" s="639"/>
      <c r="DF31" s="639"/>
      <c r="DG31" s="639"/>
      <c r="DH31" s="639"/>
      <c r="DI31" s="639"/>
      <c r="DJ31" s="639"/>
      <c r="DK31" s="640"/>
      <c r="DL31" s="626">
        <v>383952</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1664550</v>
      </c>
      <c r="S32" s="621"/>
      <c r="T32" s="621"/>
      <c r="U32" s="621"/>
      <c r="V32" s="621"/>
      <c r="W32" s="621"/>
      <c r="X32" s="621"/>
      <c r="Y32" s="622"/>
      <c r="Z32" s="673">
        <v>5.6</v>
      </c>
      <c r="AA32" s="673"/>
      <c r="AB32" s="673"/>
      <c r="AC32" s="673"/>
      <c r="AD32" s="674">
        <v>203</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99.6</v>
      </c>
      <c r="BH32" s="605"/>
      <c r="BI32" s="605"/>
      <c r="BJ32" s="605"/>
      <c r="BK32" s="605"/>
      <c r="BL32" s="605"/>
      <c r="BM32" s="668">
        <v>98.9</v>
      </c>
      <c r="BN32" s="605"/>
      <c r="BO32" s="605"/>
      <c r="BP32" s="605"/>
      <c r="BQ32" s="662"/>
      <c r="BR32" s="683">
        <v>99.5</v>
      </c>
      <c r="BS32" s="605"/>
      <c r="BT32" s="605"/>
      <c r="BU32" s="605"/>
      <c r="BV32" s="605"/>
      <c r="BW32" s="605"/>
      <c r="BX32" s="668">
        <v>98.6</v>
      </c>
      <c r="BY32" s="605"/>
      <c r="BZ32" s="605"/>
      <c r="CA32" s="605"/>
      <c r="CB32" s="662"/>
      <c r="CD32" s="694"/>
      <c r="CE32" s="695"/>
      <c r="CF32" s="657" t="s">
        <v>297</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2673311</v>
      </c>
      <c r="S33" s="621"/>
      <c r="T33" s="621"/>
      <c r="U33" s="621"/>
      <c r="V33" s="621"/>
      <c r="W33" s="621"/>
      <c r="X33" s="621"/>
      <c r="Y33" s="622"/>
      <c r="Z33" s="673">
        <v>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13242464</v>
      </c>
      <c r="CS33" s="639"/>
      <c r="CT33" s="639"/>
      <c r="CU33" s="639"/>
      <c r="CV33" s="639"/>
      <c r="CW33" s="639"/>
      <c r="CX33" s="639"/>
      <c r="CY33" s="640"/>
      <c r="CZ33" s="623">
        <v>47.8</v>
      </c>
      <c r="DA33" s="641"/>
      <c r="DB33" s="641"/>
      <c r="DC33" s="642"/>
      <c r="DD33" s="626">
        <v>9767305</v>
      </c>
      <c r="DE33" s="639"/>
      <c r="DF33" s="639"/>
      <c r="DG33" s="639"/>
      <c r="DH33" s="639"/>
      <c r="DI33" s="639"/>
      <c r="DJ33" s="639"/>
      <c r="DK33" s="640"/>
      <c r="DL33" s="626">
        <v>6962670</v>
      </c>
      <c r="DM33" s="639"/>
      <c r="DN33" s="639"/>
      <c r="DO33" s="639"/>
      <c r="DP33" s="639"/>
      <c r="DQ33" s="639"/>
      <c r="DR33" s="639"/>
      <c r="DS33" s="639"/>
      <c r="DT33" s="639"/>
      <c r="DU33" s="639"/>
      <c r="DV33" s="640"/>
      <c r="DW33" s="643">
        <v>42.5</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4812563</v>
      </c>
      <c r="CS34" s="621"/>
      <c r="CT34" s="621"/>
      <c r="CU34" s="621"/>
      <c r="CV34" s="621"/>
      <c r="CW34" s="621"/>
      <c r="CX34" s="621"/>
      <c r="CY34" s="622"/>
      <c r="CZ34" s="623">
        <v>17.399999999999999</v>
      </c>
      <c r="DA34" s="641"/>
      <c r="DB34" s="641"/>
      <c r="DC34" s="642"/>
      <c r="DD34" s="626">
        <v>3622899</v>
      </c>
      <c r="DE34" s="621"/>
      <c r="DF34" s="621"/>
      <c r="DG34" s="621"/>
      <c r="DH34" s="621"/>
      <c r="DI34" s="621"/>
      <c r="DJ34" s="621"/>
      <c r="DK34" s="622"/>
      <c r="DL34" s="626">
        <v>2902940</v>
      </c>
      <c r="DM34" s="621"/>
      <c r="DN34" s="621"/>
      <c r="DO34" s="621"/>
      <c r="DP34" s="621"/>
      <c r="DQ34" s="621"/>
      <c r="DR34" s="621"/>
      <c r="DS34" s="621"/>
      <c r="DT34" s="621"/>
      <c r="DU34" s="621"/>
      <c r="DV34" s="622"/>
      <c r="DW34" s="643">
        <v>17.7</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771811</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305</v>
      </c>
      <c r="AR35" s="678"/>
      <c r="AS35" s="678"/>
      <c r="AT35" s="678"/>
      <c r="AU35" s="678"/>
      <c r="AV35" s="678"/>
      <c r="AW35" s="678"/>
      <c r="AX35" s="678"/>
      <c r="AY35" s="679"/>
      <c r="AZ35" s="670">
        <v>3678962</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307110</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919391</v>
      </c>
      <c r="CS35" s="639"/>
      <c r="CT35" s="639"/>
      <c r="CU35" s="639"/>
      <c r="CV35" s="639"/>
      <c r="CW35" s="639"/>
      <c r="CX35" s="639"/>
      <c r="CY35" s="640"/>
      <c r="CZ35" s="623">
        <v>3.3</v>
      </c>
      <c r="DA35" s="641"/>
      <c r="DB35" s="641"/>
      <c r="DC35" s="642"/>
      <c r="DD35" s="626">
        <v>837124</v>
      </c>
      <c r="DE35" s="639"/>
      <c r="DF35" s="639"/>
      <c r="DG35" s="639"/>
      <c r="DH35" s="639"/>
      <c r="DI35" s="639"/>
      <c r="DJ35" s="639"/>
      <c r="DK35" s="640"/>
      <c r="DL35" s="626">
        <v>829732</v>
      </c>
      <c r="DM35" s="639"/>
      <c r="DN35" s="639"/>
      <c r="DO35" s="639"/>
      <c r="DP35" s="639"/>
      <c r="DQ35" s="639"/>
      <c r="DR35" s="639"/>
      <c r="DS35" s="639"/>
      <c r="DT35" s="639"/>
      <c r="DU35" s="639"/>
      <c r="DV35" s="640"/>
      <c r="DW35" s="643">
        <v>5.0999999999999996</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29591946</v>
      </c>
      <c r="S36" s="661"/>
      <c r="T36" s="661"/>
      <c r="U36" s="661"/>
      <c r="V36" s="661"/>
      <c r="W36" s="661"/>
      <c r="X36" s="661"/>
      <c r="Y36" s="664"/>
      <c r="Z36" s="665">
        <v>100</v>
      </c>
      <c r="AA36" s="665"/>
      <c r="AB36" s="665"/>
      <c r="AC36" s="665"/>
      <c r="AD36" s="666">
        <v>15612991</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1524130</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238232</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1542958</v>
      </c>
      <c r="CS36" s="621"/>
      <c r="CT36" s="621"/>
      <c r="CU36" s="621"/>
      <c r="CV36" s="621"/>
      <c r="CW36" s="621"/>
      <c r="CX36" s="621"/>
      <c r="CY36" s="622"/>
      <c r="CZ36" s="623">
        <v>5.6</v>
      </c>
      <c r="DA36" s="641"/>
      <c r="DB36" s="641"/>
      <c r="DC36" s="642"/>
      <c r="DD36" s="626">
        <v>830181</v>
      </c>
      <c r="DE36" s="621"/>
      <c r="DF36" s="621"/>
      <c r="DG36" s="621"/>
      <c r="DH36" s="621"/>
      <c r="DI36" s="621"/>
      <c r="DJ36" s="621"/>
      <c r="DK36" s="622"/>
      <c r="DL36" s="626">
        <v>324814</v>
      </c>
      <c r="DM36" s="621"/>
      <c r="DN36" s="621"/>
      <c r="DO36" s="621"/>
      <c r="DP36" s="621"/>
      <c r="DQ36" s="621"/>
      <c r="DR36" s="621"/>
      <c r="DS36" s="621"/>
      <c r="DT36" s="621"/>
      <c r="DU36" s="621"/>
      <c r="DV36" s="622"/>
      <c r="DW36" s="643">
        <v>2</v>
      </c>
      <c r="DX36" s="644"/>
      <c r="DY36" s="644"/>
      <c r="DZ36" s="644"/>
      <c r="EA36" s="644"/>
      <c r="EB36" s="644"/>
      <c r="EC36" s="645"/>
    </row>
    <row r="37" spans="2:133" ht="11.25" customHeight="1">
      <c r="AQ37" s="646" t="s">
        <v>312</v>
      </c>
      <c r="AR37" s="647"/>
      <c r="AS37" s="647"/>
      <c r="AT37" s="647"/>
      <c r="AU37" s="647"/>
      <c r="AV37" s="647"/>
      <c r="AW37" s="647"/>
      <c r="AX37" s="647"/>
      <c r="AY37" s="648"/>
      <c r="AZ37" s="620">
        <v>150199</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6061</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29101</v>
      </c>
      <c r="CS37" s="639"/>
      <c r="CT37" s="639"/>
      <c r="CU37" s="639"/>
      <c r="CV37" s="639"/>
      <c r="CW37" s="639"/>
      <c r="CX37" s="639"/>
      <c r="CY37" s="640"/>
      <c r="CZ37" s="623">
        <v>0.1</v>
      </c>
      <c r="DA37" s="641"/>
      <c r="DB37" s="641"/>
      <c r="DC37" s="642"/>
      <c r="DD37" s="626">
        <v>29101</v>
      </c>
      <c r="DE37" s="639"/>
      <c r="DF37" s="639"/>
      <c r="DG37" s="639"/>
      <c r="DH37" s="639"/>
      <c r="DI37" s="639"/>
      <c r="DJ37" s="639"/>
      <c r="DK37" s="640"/>
      <c r="DL37" s="626">
        <v>29101</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315</v>
      </c>
      <c r="AR38" s="647"/>
      <c r="AS38" s="647"/>
      <c r="AT38" s="647"/>
      <c r="AU38" s="647"/>
      <c r="AV38" s="647"/>
      <c r="AW38" s="647"/>
      <c r="AX38" s="647"/>
      <c r="AY38" s="648"/>
      <c r="AZ38" s="620">
        <v>2749</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9421</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3676213</v>
      </c>
      <c r="CS38" s="621"/>
      <c r="CT38" s="621"/>
      <c r="CU38" s="621"/>
      <c r="CV38" s="621"/>
      <c r="CW38" s="621"/>
      <c r="CX38" s="621"/>
      <c r="CY38" s="622"/>
      <c r="CZ38" s="623">
        <v>13.3</v>
      </c>
      <c r="DA38" s="641"/>
      <c r="DB38" s="641"/>
      <c r="DC38" s="642"/>
      <c r="DD38" s="626">
        <v>3356780</v>
      </c>
      <c r="DE38" s="621"/>
      <c r="DF38" s="621"/>
      <c r="DG38" s="621"/>
      <c r="DH38" s="621"/>
      <c r="DI38" s="621"/>
      <c r="DJ38" s="621"/>
      <c r="DK38" s="622"/>
      <c r="DL38" s="626">
        <v>2905184</v>
      </c>
      <c r="DM38" s="621"/>
      <c r="DN38" s="621"/>
      <c r="DO38" s="621"/>
      <c r="DP38" s="621"/>
      <c r="DQ38" s="621"/>
      <c r="DR38" s="621"/>
      <c r="DS38" s="621"/>
      <c r="DT38" s="621"/>
      <c r="DU38" s="621"/>
      <c r="DV38" s="622"/>
      <c r="DW38" s="643">
        <v>17.7</v>
      </c>
      <c r="DX38" s="644"/>
      <c r="DY38" s="644"/>
      <c r="DZ38" s="644"/>
      <c r="EA38" s="644"/>
      <c r="EB38" s="644"/>
      <c r="EC38" s="645"/>
    </row>
    <row r="39" spans="2:133" ht="11.25" customHeight="1">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95</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1130983</v>
      </c>
      <c r="CS39" s="639"/>
      <c r="CT39" s="639"/>
      <c r="CU39" s="639"/>
      <c r="CV39" s="639"/>
      <c r="CW39" s="639"/>
      <c r="CX39" s="639"/>
      <c r="CY39" s="640"/>
      <c r="CZ39" s="623">
        <v>4.0999999999999996</v>
      </c>
      <c r="DA39" s="641"/>
      <c r="DB39" s="641"/>
      <c r="DC39" s="642"/>
      <c r="DD39" s="626">
        <v>1093821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354159</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81</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1160356</v>
      </c>
      <c r="CS40" s="621"/>
      <c r="CT40" s="621"/>
      <c r="CU40" s="621"/>
      <c r="CV40" s="621"/>
      <c r="CW40" s="621"/>
      <c r="CX40" s="621"/>
      <c r="CY40" s="622"/>
      <c r="CZ40" s="623">
        <v>4.2</v>
      </c>
      <c r="DA40" s="641"/>
      <c r="DB40" s="641"/>
      <c r="DC40" s="642"/>
      <c r="DD40" s="626">
        <v>26500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1647725</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344</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3121670</v>
      </c>
      <c r="CS42" s="621"/>
      <c r="CT42" s="621"/>
      <c r="CU42" s="621"/>
      <c r="CV42" s="621"/>
      <c r="CW42" s="621"/>
      <c r="CX42" s="621"/>
      <c r="CY42" s="622"/>
      <c r="CZ42" s="623">
        <v>11.3</v>
      </c>
      <c r="DA42" s="624"/>
      <c r="DB42" s="624"/>
      <c r="DC42" s="625"/>
      <c r="DD42" s="626">
        <v>863723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42975</v>
      </c>
      <c r="CS43" s="639"/>
      <c r="CT43" s="639"/>
      <c r="CU43" s="639"/>
      <c r="CV43" s="639"/>
      <c r="CW43" s="639"/>
      <c r="CX43" s="639"/>
      <c r="CY43" s="640"/>
      <c r="CZ43" s="623">
        <v>0.2</v>
      </c>
      <c r="DA43" s="641"/>
      <c r="DB43" s="641"/>
      <c r="DC43" s="642"/>
      <c r="DD43" s="626">
        <v>42975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2975193</v>
      </c>
      <c r="CS44" s="621"/>
      <c r="CT44" s="621"/>
      <c r="CU44" s="621"/>
      <c r="CV44" s="621"/>
      <c r="CW44" s="621"/>
      <c r="CX44" s="621"/>
      <c r="CY44" s="622"/>
      <c r="CZ44" s="623">
        <v>10.7</v>
      </c>
      <c r="DA44" s="624"/>
      <c r="DB44" s="624"/>
      <c r="DC44" s="625"/>
      <c r="DD44" s="626">
        <v>760214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894202</v>
      </c>
      <c r="CS45" s="639"/>
      <c r="CT45" s="639"/>
      <c r="CU45" s="639"/>
      <c r="CV45" s="639"/>
      <c r="CW45" s="639"/>
      <c r="CX45" s="639"/>
      <c r="CY45" s="640"/>
      <c r="CZ45" s="623">
        <v>3.2</v>
      </c>
      <c r="DA45" s="641"/>
      <c r="DB45" s="641"/>
      <c r="DC45" s="642"/>
      <c r="DD45" s="626">
        <v>117703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1997633</v>
      </c>
      <c r="CS46" s="621"/>
      <c r="CT46" s="621"/>
      <c r="CU46" s="621"/>
      <c r="CV46" s="621"/>
      <c r="CW46" s="621"/>
      <c r="CX46" s="621"/>
      <c r="CY46" s="622"/>
      <c r="CZ46" s="623">
        <v>7.2</v>
      </c>
      <c r="DA46" s="624"/>
      <c r="DB46" s="624"/>
      <c r="DC46" s="625"/>
      <c r="DD46" s="626">
        <v>629353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v>146477</v>
      </c>
      <c r="CS47" s="639"/>
      <c r="CT47" s="639"/>
      <c r="CU47" s="639"/>
      <c r="CV47" s="639"/>
      <c r="CW47" s="639"/>
      <c r="CX47" s="639"/>
      <c r="CY47" s="640"/>
      <c r="CZ47" s="623">
        <v>0.5</v>
      </c>
      <c r="DA47" s="641"/>
      <c r="DB47" s="641"/>
      <c r="DC47" s="642"/>
      <c r="DD47" s="626">
        <v>103509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27684887</v>
      </c>
      <c r="CS49" s="605"/>
      <c r="CT49" s="605"/>
      <c r="CU49" s="605"/>
      <c r="CV49" s="605"/>
      <c r="CW49" s="605"/>
      <c r="CX49" s="605"/>
      <c r="CY49" s="606"/>
      <c r="CZ49" s="607">
        <v>100</v>
      </c>
      <c r="DA49" s="608"/>
      <c r="DB49" s="608"/>
      <c r="DC49" s="609"/>
      <c r="DD49" s="610">
        <v>19345984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3">
        <v>29448</v>
      </c>
      <c r="R7" s="1134"/>
      <c r="S7" s="1134"/>
      <c r="T7" s="1134"/>
      <c r="U7" s="1134"/>
      <c r="V7" s="1134">
        <v>27547</v>
      </c>
      <c r="W7" s="1134"/>
      <c r="X7" s="1134"/>
      <c r="Y7" s="1134"/>
      <c r="Z7" s="1134"/>
      <c r="AA7" s="1134">
        <v>1901</v>
      </c>
      <c r="AB7" s="1134"/>
      <c r="AC7" s="1134"/>
      <c r="AD7" s="1134"/>
      <c r="AE7" s="1135"/>
      <c r="AF7" s="1136">
        <v>1475</v>
      </c>
      <c r="AG7" s="1137"/>
      <c r="AH7" s="1137"/>
      <c r="AI7" s="1137"/>
      <c r="AJ7" s="1138"/>
      <c r="AK7" s="1120">
        <v>597</v>
      </c>
      <c r="AL7" s="1121"/>
      <c r="AM7" s="1121"/>
      <c r="AN7" s="1121"/>
      <c r="AO7" s="1121"/>
      <c r="AP7" s="1121">
        <v>40340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3</v>
      </c>
      <c r="CI7" s="1118"/>
      <c r="CJ7" s="1118"/>
      <c r="CK7" s="1118"/>
      <c r="CL7" s="1119"/>
      <c r="CM7" s="1117">
        <v>454</v>
      </c>
      <c r="CN7" s="1118"/>
      <c r="CO7" s="1118"/>
      <c r="CP7" s="1118"/>
      <c r="CQ7" s="1119"/>
      <c r="CR7" s="1117">
        <v>38</v>
      </c>
      <c r="CS7" s="1118"/>
      <c r="CT7" s="1118"/>
      <c r="CU7" s="1118"/>
      <c r="CV7" s="1119"/>
      <c r="CW7" s="1117">
        <v>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c r="A8" s="214">
        <v>2</v>
      </c>
      <c r="B8" s="1066" t="s">
        <v>364</v>
      </c>
      <c r="C8" s="1067"/>
      <c r="D8" s="1067"/>
      <c r="E8" s="1067"/>
      <c r="F8" s="1067"/>
      <c r="G8" s="1067"/>
      <c r="H8" s="1067"/>
      <c r="I8" s="1067"/>
      <c r="J8" s="1067"/>
      <c r="K8" s="1067"/>
      <c r="L8" s="1067"/>
      <c r="M8" s="1067"/>
      <c r="N8" s="1067"/>
      <c r="O8" s="1067"/>
      <c r="P8" s="1068"/>
      <c r="Q8" s="1072">
        <v>215</v>
      </c>
      <c r="R8" s="1073"/>
      <c r="S8" s="1073"/>
      <c r="T8" s="1073"/>
      <c r="U8" s="1073"/>
      <c r="V8" s="1073">
        <v>215</v>
      </c>
      <c r="W8" s="1073"/>
      <c r="X8" s="1073"/>
      <c r="Y8" s="1073"/>
      <c r="Z8" s="1073"/>
      <c r="AA8" s="1073" t="s">
        <v>538</v>
      </c>
      <c r="AB8" s="1073"/>
      <c r="AC8" s="1073"/>
      <c r="AD8" s="1073"/>
      <c r="AE8" s="1074"/>
      <c r="AF8" s="1048" t="s">
        <v>112</v>
      </c>
      <c r="AG8" s="1049"/>
      <c r="AH8" s="1049"/>
      <c r="AI8" s="1049"/>
      <c r="AJ8" s="1050"/>
      <c r="AK8" s="1115">
        <v>4</v>
      </c>
      <c r="AL8" s="1116"/>
      <c r="AM8" s="1116"/>
      <c r="AN8" s="1116"/>
      <c r="AO8" s="1116"/>
      <c r="AP8" s="1116">
        <v>134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4</v>
      </c>
      <c r="CI8" s="1019"/>
      <c r="CJ8" s="1019"/>
      <c r="CK8" s="1019"/>
      <c r="CL8" s="1020"/>
      <c r="CM8" s="1018">
        <v>213</v>
      </c>
      <c r="CN8" s="1019"/>
      <c r="CO8" s="1019"/>
      <c r="CP8" s="1019"/>
      <c r="CQ8" s="1020"/>
      <c r="CR8" s="1018">
        <v>22</v>
      </c>
      <c r="CS8" s="1019"/>
      <c r="CT8" s="1019"/>
      <c r="CU8" s="1019"/>
      <c r="CV8" s="1020"/>
      <c r="CW8" s="1018">
        <v>2</v>
      </c>
      <c r="CX8" s="1019"/>
      <c r="CY8" s="1019"/>
      <c r="CZ8" s="1019"/>
      <c r="DA8" s="1020"/>
      <c r="DB8" s="1018" t="s">
        <v>481</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c r="A9" s="214">
        <v>3</v>
      </c>
      <c r="B9" s="1066" t="s">
        <v>365</v>
      </c>
      <c r="C9" s="1067"/>
      <c r="D9" s="1067"/>
      <c r="E9" s="1067"/>
      <c r="F9" s="1067"/>
      <c r="G9" s="1067"/>
      <c r="H9" s="1067"/>
      <c r="I9" s="1067"/>
      <c r="J9" s="1067"/>
      <c r="K9" s="1067"/>
      <c r="L9" s="1067"/>
      <c r="M9" s="1067"/>
      <c r="N9" s="1067"/>
      <c r="O9" s="1067"/>
      <c r="P9" s="1068"/>
      <c r="Q9" s="1072">
        <v>115</v>
      </c>
      <c r="R9" s="1073"/>
      <c r="S9" s="1073"/>
      <c r="T9" s="1073"/>
      <c r="U9" s="1073"/>
      <c r="V9" s="1073">
        <v>109</v>
      </c>
      <c r="W9" s="1073"/>
      <c r="X9" s="1073"/>
      <c r="Y9" s="1073"/>
      <c r="Z9" s="1073"/>
      <c r="AA9" s="1073">
        <v>5</v>
      </c>
      <c r="AB9" s="1073"/>
      <c r="AC9" s="1073"/>
      <c r="AD9" s="1073"/>
      <c r="AE9" s="1074"/>
      <c r="AF9" s="1048">
        <v>5</v>
      </c>
      <c r="AG9" s="1049"/>
      <c r="AH9" s="1049"/>
      <c r="AI9" s="1049"/>
      <c r="AJ9" s="1050"/>
      <c r="AK9" s="1115">
        <v>38</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552</v>
      </c>
      <c r="BT9" s="1044"/>
      <c r="BU9" s="1044"/>
      <c r="BV9" s="1044"/>
      <c r="BW9" s="1044"/>
      <c r="BX9" s="1044"/>
      <c r="BY9" s="1044"/>
      <c r="BZ9" s="1044"/>
      <c r="CA9" s="1044"/>
      <c r="CB9" s="1044"/>
      <c r="CC9" s="1044"/>
      <c r="CD9" s="1044"/>
      <c r="CE9" s="1044"/>
      <c r="CF9" s="1044"/>
      <c r="CG9" s="1045"/>
      <c r="CH9" s="1018">
        <v>15</v>
      </c>
      <c r="CI9" s="1019"/>
      <c r="CJ9" s="1019"/>
      <c r="CK9" s="1019"/>
      <c r="CL9" s="1020"/>
      <c r="CM9" s="1018">
        <v>38</v>
      </c>
      <c r="CN9" s="1019"/>
      <c r="CO9" s="1019"/>
      <c r="CP9" s="1019"/>
      <c r="CQ9" s="1020"/>
      <c r="CR9" s="1018">
        <v>25</v>
      </c>
      <c r="CS9" s="1019"/>
      <c r="CT9" s="1019"/>
      <c r="CU9" s="1019"/>
      <c r="CV9" s="1020"/>
      <c r="CW9" s="1018" t="s">
        <v>481</v>
      </c>
      <c r="CX9" s="1019"/>
      <c r="CY9" s="1019"/>
      <c r="CZ9" s="1019"/>
      <c r="DA9" s="1020"/>
      <c r="DB9" s="1018" t="s">
        <v>481</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c r="A10" s="214">
        <v>4</v>
      </c>
      <c r="B10" s="1066" t="s">
        <v>366</v>
      </c>
      <c r="C10" s="1067"/>
      <c r="D10" s="1067"/>
      <c r="E10" s="1067"/>
      <c r="F10" s="1067"/>
      <c r="G10" s="1067"/>
      <c r="H10" s="1067"/>
      <c r="I10" s="1067"/>
      <c r="J10" s="1067"/>
      <c r="K10" s="1067"/>
      <c r="L10" s="1067"/>
      <c r="M10" s="1067"/>
      <c r="N10" s="1067"/>
      <c r="O10" s="1067"/>
      <c r="P10" s="1068"/>
      <c r="Q10" s="1072">
        <v>193</v>
      </c>
      <c r="R10" s="1073"/>
      <c r="S10" s="1073"/>
      <c r="T10" s="1073"/>
      <c r="U10" s="1073"/>
      <c r="V10" s="1073">
        <v>192</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553</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40</v>
      </c>
      <c r="CN10" s="1019"/>
      <c r="CO10" s="1019"/>
      <c r="CP10" s="1019"/>
      <c r="CQ10" s="1020"/>
      <c r="CR10" s="1018">
        <v>6</v>
      </c>
      <c r="CS10" s="1019"/>
      <c r="CT10" s="1019"/>
      <c r="CU10" s="1019"/>
      <c r="CV10" s="1020"/>
      <c r="CW10" s="1018" t="s">
        <v>481</v>
      </c>
      <c r="CX10" s="1019"/>
      <c r="CY10" s="1019"/>
      <c r="CZ10" s="1019"/>
      <c r="DA10" s="1020"/>
      <c r="DB10" s="1018" t="s">
        <v>481</v>
      </c>
      <c r="DC10" s="1019"/>
      <c r="DD10" s="1019"/>
      <c r="DE10" s="1019"/>
      <c r="DF10" s="1020"/>
      <c r="DG10" s="1018" t="s">
        <v>481</v>
      </c>
      <c r="DH10" s="1019"/>
      <c r="DI10" s="1019"/>
      <c r="DJ10" s="1019"/>
      <c r="DK10" s="1020"/>
      <c r="DL10" s="1018" t="s">
        <v>481</v>
      </c>
      <c r="DM10" s="1019"/>
      <c r="DN10" s="1019"/>
      <c r="DO10" s="1019"/>
      <c r="DP10" s="1020"/>
      <c r="DQ10" s="1018" t="s">
        <v>481</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29592</v>
      </c>
      <c r="R23" s="1098"/>
      <c r="S23" s="1098"/>
      <c r="T23" s="1098"/>
      <c r="U23" s="1098"/>
      <c r="V23" s="1098">
        <v>27685</v>
      </c>
      <c r="W23" s="1098"/>
      <c r="X23" s="1098"/>
      <c r="Y23" s="1098"/>
      <c r="Z23" s="1098"/>
      <c r="AA23" s="1098">
        <v>1907</v>
      </c>
      <c r="AB23" s="1098"/>
      <c r="AC23" s="1098"/>
      <c r="AD23" s="1098"/>
      <c r="AE23" s="1099"/>
      <c r="AF23" s="1100">
        <v>1480</v>
      </c>
      <c r="AG23" s="1098"/>
      <c r="AH23" s="1098"/>
      <c r="AI23" s="1098"/>
      <c r="AJ23" s="1101"/>
      <c r="AK23" s="1102"/>
      <c r="AL23" s="1103"/>
      <c r="AM23" s="1103"/>
      <c r="AN23" s="1103"/>
      <c r="AO23" s="1103"/>
      <c r="AP23" s="1098">
        <v>40473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346</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5442</v>
      </c>
      <c r="R28" s="1083"/>
      <c r="S28" s="1083"/>
      <c r="T28" s="1083"/>
      <c r="U28" s="1083"/>
      <c r="V28" s="1083">
        <v>5135</v>
      </c>
      <c r="W28" s="1083"/>
      <c r="X28" s="1083"/>
      <c r="Y28" s="1083"/>
      <c r="Z28" s="1083"/>
      <c r="AA28" s="1083">
        <v>307</v>
      </c>
      <c r="AB28" s="1083"/>
      <c r="AC28" s="1083"/>
      <c r="AD28" s="1083"/>
      <c r="AE28" s="1084"/>
      <c r="AF28" s="1085">
        <v>307</v>
      </c>
      <c r="AG28" s="1083"/>
      <c r="AH28" s="1083"/>
      <c r="AI28" s="1083"/>
      <c r="AJ28" s="1086"/>
      <c r="AK28" s="1087">
        <v>344</v>
      </c>
      <c r="AL28" s="1075"/>
      <c r="AM28" s="1075"/>
      <c r="AN28" s="1075"/>
      <c r="AO28" s="1075"/>
      <c r="AP28" s="1075" t="s">
        <v>481</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163</v>
      </c>
      <c r="R29" s="1073"/>
      <c r="S29" s="1073"/>
      <c r="T29" s="1073"/>
      <c r="U29" s="1073"/>
      <c r="V29" s="1073">
        <v>163</v>
      </c>
      <c r="W29" s="1073"/>
      <c r="X29" s="1073"/>
      <c r="Y29" s="1073"/>
      <c r="Z29" s="1073"/>
      <c r="AA29" s="1073" t="s">
        <v>540</v>
      </c>
      <c r="AB29" s="1073"/>
      <c r="AC29" s="1073"/>
      <c r="AD29" s="1073"/>
      <c r="AE29" s="1074"/>
      <c r="AF29" s="1048" t="s">
        <v>112</v>
      </c>
      <c r="AG29" s="1049"/>
      <c r="AH29" s="1049"/>
      <c r="AI29" s="1049"/>
      <c r="AJ29" s="1050"/>
      <c r="AK29" s="1009">
        <v>15</v>
      </c>
      <c r="AL29" s="1000"/>
      <c r="AM29" s="1000"/>
      <c r="AN29" s="1000"/>
      <c r="AO29" s="1000"/>
      <c r="AP29" s="1000">
        <v>583</v>
      </c>
      <c r="AQ29" s="1000"/>
      <c r="AR29" s="1000"/>
      <c r="AS29" s="1000"/>
      <c r="AT29" s="1000"/>
      <c r="AU29" s="1000">
        <v>408</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6036</v>
      </c>
      <c r="R30" s="1073"/>
      <c r="S30" s="1073"/>
      <c r="T30" s="1073"/>
      <c r="U30" s="1073"/>
      <c r="V30" s="1073">
        <v>5619</v>
      </c>
      <c r="W30" s="1073"/>
      <c r="X30" s="1073"/>
      <c r="Y30" s="1073"/>
      <c r="Z30" s="1073"/>
      <c r="AA30" s="1073">
        <v>417</v>
      </c>
      <c r="AB30" s="1073"/>
      <c r="AC30" s="1073"/>
      <c r="AD30" s="1073"/>
      <c r="AE30" s="1074"/>
      <c r="AF30" s="1048">
        <v>417</v>
      </c>
      <c r="AG30" s="1049"/>
      <c r="AH30" s="1049"/>
      <c r="AI30" s="1049"/>
      <c r="AJ30" s="1050"/>
      <c r="AK30" s="1009">
        <v>772</v>
      </c>
      <c r="AL30" s="1000"/>
      <c r="AM30" s="1000"/>
      <c r="AN30" s="1000"/>
      <c r="AO30" s="1000"/>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1070</v>
      </c>
      <c r="R31" s="1073"/>
      <c r="S31" s="1073"/>
      <c r="T31" s="1073"/>
      <c r="U31" s="1073"/>
      <c r="V31" s="1073">
        <v>1060</v>
      </c>
      <c r="W31" s="1073"/>
      <c r="X31" s="1073"/>
      <c r="Y31" s="1073"/>
      <c r="Z31" s="1073"/>
      <c r="AA31" s="1073">
        <v>10</v>
      </c>
      <c r="AB31" s="1073"/>
      <c r="AC31" s="1073"/>
      <c r="AD31" s="1073"/>
      <c r="AE31" s="1074"/>
      <c r="AF31" s="1048">
        <v>10</v>
      </c>
      <c r="AG31" s="1049"/>
      <c r="AH31" s="1049"/>
      <c r="AI31" s="1049"/>
      <c r="AJ31" s="1050"/>
      <c r="AK31" s="1009">
        <v>679</v>
      </c>
      <c r="AL31" s="1000"/>
      <c r="AM31" s="1000"/>
      <c r="AN31" s="1000"/>
      <c r="AO31" s="1000"/>
      <c r="AP31" s="1000" t="s">
        <v>481</v>
      </c>
      <c r="AQ31" s="1000"/>
      <c r="AR31" s="1000"/>
      <c r="AS31" s="1000"/>
      <c r="AT31" s="1000"/>
      <c r="AU31" s="1000" t="s">
        <v>481</v>
      </c>
      <c r="AV31" s="1000"/>
      <c r="AW31" s="1000"/>
      <c r="AX31" s="1000"/>
      <c r="AY31" s="1000"/>
      <c r="AZ31" s="1071" t="s">
        <v>481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626</v>
      </c>
      <c r="R32" s="1073"/>
      <c r="S32" s="1073"/>
      <c r="T32" s="1073"/>
      <c r="U32" s="1073"/>
      <c r="V32" s="1073">
        <v>558</v>
      </c>
      <c r="W32" s="1073"/>
      <c r="X32" s="1073"/>
      <c r="Y32" s="1073"/>
      <c r="Z32" s="1073"/>
      <c r="AA32" s="1073">
        <v>68</v>
      </c>
      <c r="AB32" s="1073"/>
      <c r="AC32" s="1073"/>
      <c r="AD32" s="1073"/>
      <c r="AE32" s="1074"/>
      <c r="AF32" s="1048">
        <v>614</v>
      </c>
      <c r="AG32" s="1049"/>
      <c r="AH32" s="1049"/>
      <c r="AI32" s="1049"/>
      <c r="AJ32" s="1050"/>
      <c r="AK32" s="1009">
        <v>3</v>
      </c>
      <c r="AL32" s="1000"/>
      <c r="AM32" s="1000"/>
      <c r="AN32" s="1000"/>
      <c r="AO32" s="1000"/>
      <c r="AP32" s="1000">
        <v>1418</v>
      </c>
      <c r="AQ32" s="1000"/>
      <c r="AR32" s="1000"/>
      <c r="AS32" s="1000"/>
      <c r="AT32" s="1000"/>
      <c r="AU32" s="1000" t="s">
        <v>481</v>
      </c>
      <c r="AV32" s="1000"/>
      <c r="AW32" s="1000"/>
      <c r="AX32" s="1000"/>
      <c r="AY32" s="1000"/>
      <c r="AZ32" s="1071" t="s">
        <v>481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1021</v>
      </c>
      <c r="R33" s="1073"/>
      <c r="S33" s="1073"/>
      <c r="T33" s="1073"/>
      <c r="U33" s="1073"/>
      <c r="V33" s="1073">
        <v>1019</v>
      </c>
      <c r="W33" s="1073"/>
      <c r="X33" s="1073"/>
      <c r="Y33" s="1073"/>
      <c r="Z33" s="1073"/>
      <c r="AA33" s="1073">
        <v>1</v>
      </c>
      <c r="AB33" s="1073"/>
      <c r="AC33" s="1073"/>
      <c r="AD33" s="1073"/>
      <c r="AE33" s="1074"/>
      <c r="AF33" s="1048">
        <v>1174</v>
      </c>
      <c r="AG33" s="1049"/>
      <c r="AH33" s="1049"/>
      <c r="AI33" s="1049"/>
      <c r="AJ33" s="1050"/>
      <c r="AK33" s="1009" t="s">
        <v>539</v>
      </c>
      <c r="AL33" s="1000"/>
      <c r="AM33" s="1000"/>
      <c r="AN33" s="1000"/>
      <c r="AO33" s="1000"/>
      <c r="AP33" s="1000">
        <v>396</v>
      </c>
      <c r="AQ33" s="1000"/>
      <c r="AR33" s="1000"/>
      <c r="AS33" s="1000"/>
      <c r="AT33" s="1000"/>
      <c r="AU33" s="1000" t="s">
        <v>481</v>
      </c>
      <c r="AV33" s="1000"/>
      <c r="AW33" s="1000"/>
      <c r="AX33" s="1000"/>
      <c r="AY33" s="1000"/>
      <c r="AZ33" s="1071" t="s">
        <v>481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792</v>
      </c>
      <c r="R34" s="1073"/>
      <c r="S34" s="1073"/>
      <c r="T34" s="1073"/>
      <c r="U34" s="1073"/>
      <c r="V34" s="1073">
        <v>748</v>
      </c>
      <c r="W34" s="1073"/>
      <c r="X34" s="1073"/>
      <c r="Y34" s="1073"/>
      <c r="Z34" s="1073"/>
      <c r="AA34" s="1073">
        <v>44</v>
      </c>
      <c r="AB34" s="1073"/>
      <c r="AC34" s="1073"/>
      <c r="AD34" s="1073"/>
      <c r="AE34" s="1074"/>
      <c r="AF34" s="1048">
        <v>3</v>
      </c>
      <c r="AG34" s="1049"/>
      <c r="AH34" s="1049"/>
      <c r="AI34" s="1049"/>
      <c r="AJ34" s="1050"/>
      <c r="AK34" s="1009">
        <v>172</v>
      </c>
      <c r="AL34" s="1000"/>
      <c r="AM34" s="1000"/>
      <c r="AN34" s="1000"/>
      <c r="AO34" s="1000"/>
      <c r="AP34" s="1000">
        <v>1876</v>
      </c>
      <c r="AQ34" s="1000"/>
      <c r="AR34" s="1000"/>
      <c r="AS34" s="1000"/>
      <c r="AT34" s="1000"/>
      <c r="AU34" s="1000">
        <v>1321</v>
      </c>
      <c r="AV34" s="1000"/>
      <c r="AW34" s="1000"/>
      <c r="AX34" s="1000"/>
      <c r="AY34" s="1000"/>
      <c r="AZ34" s="1071" t="s">
        <v>481</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2947</v>
      </c>
      <c r="R35" s="1073"/>
      <c r="S35" s="1073"/>
      <c r="T35" s="1073"/>
      <c r="U35" s="1073"/>
      <c r="V35" s="1073">
        <v>2946</v>
      </c>
      <c r="W35" s="1073"/>
      <c r="X35" s="1073"/>
      <c r="Y35" s="1073"/>
      <c r="Z35" s="1073"/>
      <c r="AA35" s="1073">
        <v>1</v>
      </c>
      <c r="AB35" s="1073"/>
      <c r="AC35" s="1073"/>
      <c r="AD35" s="1073"/>
      <c r="AE35" s="1074"/>
      <c r="AF35" s="1048">
        <v>0</v>
      </c>
      <c r="AG35" s="1049"/>
      <c r="AH35" s="1049"/>
      <c r="AI35" s="1049"/>
      <c r="AJ35" s="1050"/>
      <c r="AK35" s="1009">
        <v>1343</v>
      </c>
      <c r="AL35" s="1000"/>
      <c r="AM35" s="1000"/>
      <c r="AN35" s="1000"/>
      <c r="AO35" s="1000"/>
      <c r="AP35" s="1000">
        <v>13885</v>
      </c>
      <c r="AQ35" s="1000"/>
      <c r="AR35" s="1000"/>
      <c r="AS35" s="1000"/>
      <c r="AT35" s="1000"/>
      <c r="AU35" s="1000">
        <v>11067</v>
      </c>
      <c r="AV35" s="1000"/>
      <c r="AW35" s="1000"/>
      <c r="AX35" s="1000"/>
      <c r="AY35" s="1000"/>
      <c r="AZ35" s="1071" t="s">
        <v>481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340</v>
      </c>
      <c r="R36" s="1073"/>
      <c r="S36" s="1073"/>
      <c r="T36" s="1073"/>
      <c r="U36" s="1073"/>
      <c r="V36" s="1073">
        <v>340</v>
      </c>
      <c r="W36" s="1073"/>
      <c r="X36" s="1073"/>
      <c r="Y36" s="1073"/>
      <c r="Z36" s="1073"/>
      <c r="AA36" s="1073">
        <v>0</v>
      </c>
      <c r="AB36" s="1073"/>
      <c r="AC36" s="1073"/>
      <c r="AD36" s="1073"/>
      <c r="AE36" s="1074"/>
      <c r="AF36" s="1048">
        <v>0</v>
      </c>
      <c r="AG36" s="1049"/>
      <c r="AH36" s="1049"/>
      <c r="AI36" s="1049"/>
      <c r="AJ36" s="1050"/>
      <c r="AK36" s="1009">
        <v>181</v>
      </c>
      <c r="AL36" s="1000"/>
      <c r="AM36" s="1000"/>
      <c r="AN36" s="1000"/>
      <c r="AO36" s="1000"/>
      <c r="AP36" s="1000">
        <v>1190</v>
      </c>
      <c r="AQ36" s="1000"/>
      <c r="AR36" s="1000"/>
      <c r="AS36" s="1000"/>
      <c r="AT36" s="1000"/>
      <c r="AU36" s="1000">
        <v>971</v>
      </c>
      <c r="AV36" s="1000"/>
      <c r="AW36" s="1000"/>
      <c r="AX36" s="1000"/>
      <c r="AY36" s="1000"/>
      <c r="AZ36" s="1071" t="s">
        <v>481</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2525</v>
      </c>
      <c r="AG63" s="988"/>
      <c r="AH63" s="988"/>
      <c r="AI63" s="988"/>
      <c r="AJ63" s="1059"/>
      <c r="AK63" s="1060"/>
      <c r="AL63" s="992"/>
      <c r="AM63" s="992"/>
      <c r="AN63" s="992"/>
      <c r="AO63" s="992"/>
      <c r="AP63" s="988">
        <v>19348</v>
      </c>
      <c r="AQ63" s="988"/>
      <c r="AR63" s="988"/>
      <c r="AS63" s="988"/>
      <c r="AT63" s="988"/>
      <c r="AU63" s="988">
        <v>13767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417</v>
      </c>
      <c r="R68" s="1011"/>
      <c r="S68" s="1011"/>
      <c r="T68" s="1011"/>
      <c r="U68" s="1011"/>
      <c r="V68" s="1011">
        <v>365</v>
      </c>
      <c r="W68" s="1011"/>
      <c r="X68" s="1011"/>
      <c r="Y68" s="1011"/>
      <c r="Z68" s="1011"/>
      <c r="AA68" s="1011">
        <v>52</v>
      </c>
      <c r="AB68" s="1011"/>
      <c r="AC68" s="1011"/>
      <c r="AD68" s="1011"/>
      <c r="AE68" s="1011"/>
      <c r="AF68" s="1011">
        <v>52</v>
      </c>
      <c r="AG68" s="1011"/>
      <c r="AH68" s="1011"/>
      <c r="AI68" s="1011"/>
      <c r="AJ68" s="1011"/>
      <c r="AK68" s="1011">
        <v>83</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5668</v>
      </c>
      <c r="R69" s="1000"/>
      <c r="S69" s="1000"/>
      <c r="T69" s="1000"/>
      <c r="U69" s="1000"/>
      <c r="V69" s="1000">
        <v>5056</v>
      </c>
      <c r="W69" s="1000"/>
      <c r="X69" s="1000"/>
      <c r="Y69" s="1000"/>
      <c r="Z69" s="1000"/>
      <c r="AA69" s="1000">
        <v>612</v>
      </c>
      <c r="AB69" s="1000"/>
      <c r="AC69" s="1000"/>
      <c r="AD69" s="1000"/>
      <c r="AE69" s="1000"/>
      <c r="AF69" s="1000">
        <v>612</v>
      </c>
      <c r="AG69" s="1000"/>
      <c r="AH69" s="1000"/>
      <c r="AI69" s="1000"/>
      <c r="AJ69" s="1000"/>
      <c r="AK69" s="1000" t="s">
        <v>481</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1602</v>
      </c>
      <c r="R70" s="1000"/>
      <c r="S70" s="1000"/>
      <c r="T70" s="1000"/>
      <c r="U70" s="1000"/>
      <c r="V70" s="1000">
        <v>1572</v>
      </c>
      <c r="W70" s="1000"/>
      <c r="X70" s="1000"/>
      <c r="Y70" s="1000"/>
      <c r="Z70" s="1000"/>
      <c r="AA70" s="1000">
        <v>31</v>
      </c>
      <c r="AB70" s="1000"/>
      <c r="AC70" s="1000"/>
      <c r="AD70" s="1000"/>
      <c r="AE70" s="1000"/>
      <c r="AF70" s="1000">
        <v>31</v>
      </c>
      <c r="AG70" s="1000"/>
      <c r="AH70" s="1000"/>
      <c r="AI70" s="1000"/>
      <c r="AJ70" s="1000"/>
      <c r="AK70" s="1000" t="s">
        <v>481</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t="s">
        <v>481</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16</v>
      </c>
      <c r="R72" s="1000"/>
      <c r="S72" s="1000"/>
      <c r="T72" s="1000"/>
      <c r="U72" s="1000"/>
      <c r="V72" s="1000">
        <v>11</v>
      </c>
      <c r="W72" s="1000"/>
      <c r="X72" s="1000"/>
      <c r="Y72" s="1000"/>
      <c r="Z72" s="1000"/>
      <c r="AA72" s="1000">
        <v>6</v>
      </c>
      <c r="AB72" s="1000"/>
      <c r="AC72" s="1000"/>
      <c r="AD72" s="1000"/>
      <c r="AE72" s="1000"/>
      <c r="AF72" s="1000">
        <v>6</v>
      </c>
      <c r="AG72" s="1000"/>
      <c r="AH72" s="1000"/>
      <c r="AI72" s="1000"/>
      <c r="AJ72" s="1000"/>
      <c r="AK72" s="1000" t="s">
        <v>481</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1198</v>
      </c>
      <c r="R73" s="1000"/>
      <c r="S73" s="1000"/>
      <c r="T73" s="1000"/>
      <c r="U73" s="1000"/>
      <c r="V73" s="1000">
        <v>1166</v>
      </c>
      <c r="W73" s="1000"/>
      <c r="X73" s="1000"/>
      <c r="Y73" s="1000"/>
      <c r="Z73" s="1000"/>
      <c r="AA73" s="1000">
        <v>32</v>
      </c>
      <c r="AB73" s="1000"/>
      <c r="AC73" s="1000"/>
      <c r="AD73" s="1000"/>
      <c r="AE73" s="1000"/>
      <c r="AF73" s="1000">
        <v>32</v>
      </c>
      <c r="AG73" s="1000"/>
      <c r="AH73" s="1000"/>
      <c r="AI73" s="1000"/>
      <c r="AJ73" s="1000"/>
      <c r="AK73" s="1000">
        <v>587</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1008</v>
      </c>
      <c r="R74" s="1000"/>
      <c r="S74" s="1000"/>
      <c r="T74" s="1000"/>
      <c r="U74" s="1000"/>
      <c r="V74" s="1000">
        <v>960</v>
      </c>
      <c r="W74" s="1000"/>
      <c r="X74" s="1000"/>
      <c r="Y74" s="1000"/>
      <c r="Z74" s="1000"/>
      <c r="AA74" s="1000">
        <v>48</v>
      </c>
      <c r="AB74" s="1000"/>
      <c r="AC74" s="1000"/>
      <c r="AD74" s="1000"/>
      <c r="AE74" s="1000"/>
      <c r="AF74" s="1000">
        <v>48</v>
      </c>
      <c r="AG74" s="1000"/>
      <c r="AH74" s="1000"/>
      <c r="AI74" s="1000"/>
      <c r="AJ74" s="1000"/>
      <c r="AK74" s="1000" t="s">
        <v>481</v>
      </c>
      <c r="AL74" s="1000"/>
      <c r="AM74" s="1000"/>
      <c r="AN74" s="1000"/>
      <c r="AO74" s="1000"/>
      <c r="AP74" s="1000" t="s">
        <v>481</v>
      </c>
      <c r="AQ74" s="1000"/>
      <c r="AR74" s="1000"/>
      <c r="AS74" s="1000"/>
      <c r="AT74" s="1000"/>
      <c r="AU74" s="1000" t="s">
        <v>481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548</v>
      </c>
      <c r="C75" s="1004"/>
      <c r="D75" s="1004"/>
      <c r="E75" s="1004"/>
      <c r="F75" s="1004"/>
      <c r="G75" s="1004"/>
      <c r="H75" s="1004"/>
      <c r="I75" s="1004"/>
      <c r="J75" s="1004"/>
      <c r="K75" s="1004"/>
      <c r="L75" s="1004"/>
      <c r="M75" s="1004"/>
      <c r="N75" s="1004"/>
      <c r="O75" s="1004"/>
      <c r="P75" s="1005"/>
      <c r="Q75" s="1007">
        <v>264334</v>
      </c>
      <c r="R75" s="1008"/>
      <c r="S75" s="1008"/>
      <c r="T75" s="1008"/>
      <c r="U75" s="1009"/>
      <c r="V75" s="1010">
        <v>259506</v>
      </c>
      <c r="W75" s="1008"/>
      <c r="X75" s="1008"/>
      <c r="Y75" s="1008"/>
      <c r="Z75" s="1009"/>
      <c r="AA75" s="1010">
        <v>4828</v>
      </c>
      <c r="AB75" s="1008"/>
      <c r="AC75" s="1008"/>
      <c r="AD75" s="1008"/>
      <c r="AE75" s="1009"/>
      <c r="AF75" s="1010">
        <v>4828</v>
      </c>
      <c r="AG75" s="1008"/>
      <c r="AH75" s="1008"/>
      <c r="AI75" s="1008"/>
      <c r="AJ75" s="1009"/>
      <c r="AK75" s="1010">
        <v>1443</v>
      </c>
      <c r="AL75" s="1008"/>
      <c r="AM75" s="1008"/>
      <c r="AN75" s="1008"/>
      <c r="AO75" s="1009"/>
      <c r="AP75" s="1010" t="s">
        <v>481</v>
      </c>
      <c r="AQ75" s="1008"/>
      <c r="AR75" s="1008"/>
      <c r="AS75" s="1008"/>
      <c r="AT75" s="1009"/>
      <c r="AU75" s="1010" t="s">
        <v>481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57</v>
      </c>
      <c r="R76" s="1008"/>
      <c r="S76" s="1008"/>
      <c r="T76" s="1008"/>
      <c r="U76" s="1009"/>
      <c r="V76" s="1010">
        <v>10</v>
      </c>
      <c r="W76" s="1008"/>
      <c r="X76" s="1008"/>
      <c r="Y76" s="1008"/>
      <c r="Z76" s="1009"/>
      <c r="AA76" s="1010">
        <v>47</v>
      </c>
      <c r="AB76" s="1008"/>
      <c r="AC76" s="1008"/>
      <c r="AD76" s="1008"/>
      <c r="AE76" s="1009"/>
      <c r="AF76" s="1010">
        <v>47</v>
      </c>
      <c r="AG76" s="1008"/>
      <c r="AH76" s="1008"/>
      <c r="AI76" s="1008"/>
      <c r="AJ76" s="1009"/>
      <c r="AK76" s="1010" t="s">
        <v>481</v>
      </c>
      <c r="AL76" s="1008"/>
      <c r="AM76" s="1008"/>
      <c r="AN76" s="1008"/>
      <c r="AO76" s="1009"/>
      <c r="AP76" s="1010">
        <v>82</v>
      </c>
      <c r="AQ76" s="1008"/>
      <c r="AR76" s="1008"/>
      <c r="AS76" s="1008"/>
      <c r="AT76" s="1009"/>
      <c r="AU76" s="1010" t="s">
        <v>481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5657</v>
      </c>
      <c r="AG88" s="988"/>
      <c r="AH88" s="988"/>
      <c r="AI88" s="988"/>
      <c r="AJ88" s="988"/>
      <c r="AK88" s="992"/>
      <c r="AL88" s="992"/>
      <c r="AM88" s="992"/>
      <c r="AN88" s="992"/>
      <c r="AO88" s="992"/>
      <c r="AP88" s="988">
        <v>82</v>
      </c>
      <c r="AQ88" s="988"/>
      <c r="AR88" s="988"/>
      <c r="AS88" s="988"/>
      <c r="AT88" s="988"/>
      <c r="AU88" s="988" t="s">
        <v>481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91</v>
      </c>
      <c r="CS102" s="980"/>
      <c r="CT102" s="980"/>
      <c r="CU102" s="980"/>
      <c r="CV102" s="981"/>
      <c r="CW102" s="979">
        <v>2</v>
      </c>
      <c r="CX102" s="980"/>
      <c r="CY102" s="980"/>
      <c r="CZ102" s="980"/>
      <c r="DA102" s="981"/>
      <c r="DB102" s="979" t="s">
        <v>481</v>
      </c>
      <c r="DC102" s="980"/>
      <c r="DD102" s="980"/>
      <c r="DE102" s="980"/>
      <c r="DF102" s="981"/>
      <c r="DG102" s="979" t="s">
        <v>481</v>
      </c>
      <c r="DH102" s="980"/>
      <c r="DI102" s="980"/>
      <c r="DJ102" s="980"/>
      <c r="DK102" s="981"/>
      <c r="DL102" s="979" t="s">
        <v>481</v>
      </c>
      <c r="DM102" s="980"/>
      <c r="DN102" s="980"/>
      <c r="DO102" s="980"/>
      <c r="DP102" s="981"/>
      <c r="DQ102" s="979" t="s">
        <v>481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285</v>
      </c>
      <c r="AG109" s="923"/>
      <c r="AH109" s="923"/>
      <c r="AI109" s="923"/>
      <c r="AJ109" s="924"/>
      <c r="AK109" s="925" t="s">
        <v>284</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285</v>
      </c>
      <c r="BW109" s="923"/>
      <c r="BX109" s="923"/>
      <c r="BY109" s="923"/>
      <c r="BZ109" s="924"/>
      <c r="CA109" s="925" t="s">
        <v>284</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285</v>
      </c>
      <c r="DM109" s="923"/>
      <c r="DN109" s="923"/>
      <c r="DO109" s="923"/>
      <c r="DP109" s="924"/>
      <c r="DQ109" s="925" t="s">
        <v>284</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4302789</v>
      </c>
      <c r="AB110" s="916"/>
      <c r="AC110" s="916"/>
      <c r="AD110" s="916"/>
      <c r="AE110" s="917"/>
      <c r="AF110" s="918">
        <v>4269435</v>
      </c>
      <c r="AG110" s="916"/>
      <c r="AH110" s="916"/>
      <c r="AI110" s="916"/>
      <c r="AJ110" s="917"/>
      <c r="AK110" s="918">
        <v>4179783</v>
      </c>
      <c r="AL110" s="916"/>
      <c r="AM110" s="916"/>
      <c r="AN110" s="916"/>
      <c r="AO110" s="917"/>
      <c r="AP110" s="919">
        <v>32.700000000000003</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42201806</v>
      </c>
      <c r="BR110" s="863"/>
      <c r="BS110" s="863"/>
      <c r="BT110" s="863"/>
      <c r="BU110" s="863"/>
      <c r="BV110" s="863">
        <v>41595901</v>
      </c>
      <c r="BW110" s="863"/>
      <c r="BX110" s="863"/>
      <c r="BY110" s="863"/>
      <c r="BZ110" s="863"/>
      <c r="CA110" s="863">
        <v>40473109</v>
      </c>
      <c r="CB110" s="863"/>
      <c r="CC110" s="863"/>
      <c r="CD110" s="863"/>
      <c r="CE110" s="863"/>
      <c r="CF110" s="887">
        <v>316.2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95895</v>
      </c>
      <c r="BR111" s="835"/>
      <c r="BS111" s="835"/>
      <c r="BT111" s="835"/>
      <c r="BU111" s="835"/>
      <c r="BV111" s="835">
        <v>63386</v>
      </c>
      <c r="BW111" s="835"/>
      <c r="BX111" s="835"/>
      <c r="BY111" s="835"/>
      <c r="BZ111" s="835"/>
      <c r="CA111" s="835">
        <v>35570</v>
      </c>
      <c r="CB111" s="835"/>
      <c r="CC111" s="835"/>
      <c r="CD111" s="835"/>
      <c r="CE111" s="835"/>
      <c r="CF111" s="896">
        <v>0.3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14871325</v>
      </c>
      <c r="BR112" s="835"/>
      <c r="BS112" s="835"/>
      <c r="BT112" s="835"/>
      <c r="BU112" s="835"/>
      <c r="BV112" s="835">
        <v>13931666</v>
      </c>
      <c r="BW112" s="835"/>
      <c r="BX112" s="835"/>
      <c r="BY112" s="835"/>
      <c r="BZ112" s="835"/>
      <c r="CA112" s="835">
        <v>13766724</v>
      </c>
      <c r="CB112" s="835"/>
      <c r="CC112" s="835"/>
      <c r="CD112" s="835"/>
      <c r="CE112" s="835"/>
      <c r="CF112" s="896">
        <v>107.5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1421183</v>
      </c>
      <c r="AB113" s="944"/>
      <c r="AC113" s="944"/>
      <c r="AD113" s="944"/>
      <c r="AE113" s="945"/>
      <c r="AF113" s="946">
        <v>1286377</v>
      </c>
      <c r="AG113" s="944"/>
      <c r="AH113" s="944"/>
      <c r="AI113" s="944"/>
      <c r="AJ113" s="945"/>
      <c r="AK113" s="946">
        <v>1489684</v>
      </c>
      <c r="AL113" s="944"/>
      <c r="AM113" s="944"/>
      <c r="AN113" s="944"/>
      <c r="AO113" s="945"/>
      <c r="AP113" s="947">
        <v>11.6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10166</v>
      </c>
      <c r="AB114" s="798"/>
      <c r="AC114" s="798"/>
      <c r="AD114" s="798"/>
      <c r="AE114" s="799"/>
      <c r="AF114" s="800">
        <v>10039</v>
      </c>
      <c r="AG114" s="798"/>
      <c r="AH114" s="798"/>
      <c r="AI114" s="798"/>
      <c r="AJ114" s="799"/>
      <c r="AK114" s="800">
        <v>9996</v>
      </c>
      <c r="AL114" s="798"/>
      <c r="AM114" s="798"/>
      <c r="AN114" s="798"/>
      <c r="AO114" s="799"/>
      <c r="AP114" s="845">
        <v>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4190538</v>
      </c>
      <c r="BR114" s="835"/>
      <c r="BS114" s="835"/>
      <c r="BT114" s="835"/>
      <c r="BU114" s="835"/>
      <c r="BV114" s="835">
        <v>4190018</v>
      </c>
      <c r="BW114" s="835"/>
      <c r="BX114" s="835"/>
      <c r="BY114" s="835"/>
      <c r="BZ114" s="835"/>
      <c r="CA114" s="835">
        <v>4236328</v>
      </c>
      <c r="CB114" s="835"/>
      <c r="CC114" s="835"/>
      <c r="CD114" s="835"/>
      <c r="CE114" s="835"/>
      <c r="CF114" s="896">
        <v>33.1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34485</v>
      </c>
      <c r="AB115" s="944"/>
      <c r="AC115" s="944"/>
      <c r="AD115" s="944"/>
      <c r="AE115" s="945"/>
      <c r="AF115" s="946">
        <v>33554</v>
      </c>
      <c r="AG115" s="944"/>
      <c r="AH115" s="944"/>
      <c r="AI115" s="944"/>
      <c r="AJ115" s="945"/>
      <c r="AK115" s="946">
        <v>18265</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95895</v>
      </c>
      <c r="DH116" s="798"/>
      <c r="DI116" s="798"/>
      <c r="DJ116" s="798"/>
      <c r="DK116" s="799"/>
      <c r="DL116" s="800">
        <v>63386</v>
      </c>
      <c r="DM116" s="798"/>
      <c r="DN116" s="798"/>
      <c r="DO116" s="798"/>
      <c r="DP116" s="799"/>
      <c r="DQ116" s="800">
        <v>35570</v>
      </c>
      <c r="DR116" s="798"/>
      <c r="DS116" s="798"/>
      <c r="DT116" s="798"/>
      <c r="DU116" s="799"/>
      <c r="DV116" s="845">
        <v>0.3</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5768623</v>
      </c>
      <c r="AB117" s="930"/>
      <c r="AC117" s="930"/>
      <c r="AD117" s="930"/>
      <c r="AE117" s="931"/>
      <c r="AF117" s="932">
        <v>5599405</v>
      </c>
      <c r="AG117" s="930"/>
      <c r="AH117" s="930"/>
      <c r="AI117" s="930"/>
      <c r="AJ117" s="931"/>
      <c r="AK117" s="932">
        <v>5697728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285</v>
      </c>
      <c r="AG118" s="923"/>
      <c r="AH118" s="923"/>
      <c r="AI118" s="923"/>
      <c r="AJ118" s="924"/>
      <c r="AK118" s="925" t="s">
        <v>284</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436</v>
      </c>
      <c r="BP119" s="899"/>
      <c r="BQ119" s="903">
        <v>61359564</v>
      </c>
      <c r="BR119" s="866"/>
      <c r="BS119" s="866"/>
      <c r="BT119" s="866"/>
      <c r="BU119" s="866"/>
      <c r="BV119" s="866">
        <v>59780971</v>
      </c>
      <c r="BW119" s="866"/>
      <c r="BX119" s="866"/>
      <c r="BY119" s="866"/>
      <c r="BZ119" s="866"/>
      <c r="CA119" s="866">
        <v>58511731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5536394</v>
      </c>
      <c r="BR120" s="863"/>
      <c r="BS120" s="863"/>
      <c r="BT120" s="863"/>
      <c r="BU120" s="863"/>
      <c r="BV120" s="863">
        <v>6648049</v>
      </c>
      <c r="BW120" s="863"/>
      <c r="BX120" s="863"/>
      <c r="BY120" s="863"/>
      <c r="BZ120" s="863"/>
      <c r="CA120" s="863">
        <v>7536914</v>
      </c>
      <c r="CB120" s="863"/>
      <c r="CC120" s="863"/>
      <c r="CD120" s="863"/>
      <c r="CE120" s="863"/>
      <c r="CF120" s="887">
        <v>58.9</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12222753</v>
      </c>
      <c r="DH120" s="863"/>
      <c r="DI120" s="863"/>
      <c r="DJ120" s="863"/>
      <c r="DK120" s="863"/>
      <c r="DL120" s="863">
        <v>11360258</v>
      </c>
      <c r="DM120" s="863"/>
      <c r="DN120" s="863"/>
      <c r="DO120" s="863"/>
      <c r="DP120" s="863"/>
      <c r="DQ120" s="863">
        <v>11066735</v>
      </c>
      <c r="DR120" s="863"/>
      <c r="DS120" s="863"/>
      <c r="DT120" s="863"/>
      <c r="DU120" s="863"/>
      <c r="DV120" s="864">
        <v>86.4</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2632152</v>
      </c>
      <c r="BR121" s="835"/>
      <c r="BS121" s="835"/>
      <c r="BT121" s="835"/>
      <c r="BU121" s="835"/>
      <c r="BV121" s="835">
        <v>2515370</v>
      </c>
      <c r="BW121" s="835"/>
      <c r="BX121" s="835"/>
      <c r="BY121" s="835"/>
      <c r="BZ121" s="835"/>
      <c r="CA121" s="835">
        <v>2453315</v>
      </c>
      <c r="CB121" s="835"/>
      <c r="CC121" s="835"/>
      <c r="CD121" s="835"/>
      <c r="CE121" s="835"/>
      <c r="CF121" s="896">
        <v>19.2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1158911</v>
      </c>
      <c r="DH121" s="835"/>
      <c r="DI121" s="835"/>
      <c r="DJ121" s="835"/>
      <c r="DK121" s="835"/>
      <c r="DL121" s="835">
        <v>1162409</v>
      </c>
      <c r="DM121" s="835"/>
      <c r="DN121" s="835"/>
      <c r="DO121" s="835"/>
      <c r="DP121" s="835"/>
      <c r="DQ121" s="835">
        <v>1320716</v>
      </c>
      <c r="DR121" s="835"/>
      <c r="DS121" s="835"/>
      <c r="DT121" s="835"/>
      <c r="DU121" s="835"/>
      <c r="DV121" s="812">
        <v>10.3</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38696212</v>
      </c>
      <c r="BR122" s="866"/>
      <c r="BS122" s="866"/>
      <c r="BT122" s="866"/>
      <c r="BU122" s="866"/>
      <c r="BV122" s="866">
        <v>38068296</v>
      </c>
      <c r="BW122" s="866"/>
      <c r="BX122" s="866"/>
      <c r="BY122" s="866"/>
      <c r="BZ122" s="866"/>
      <c r="CA122" s="866">
        <v>37191592</v>
      </c>
      <c r="CB122" s="866"/>
      <c r="CC122" s="866"/>
      <c r="CD122" s="866"/>
      <c r="CE122" s="866"/>
      <c r="CF122" s="867">
        <v>290.5</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1078551</v>
      </c>
      <c r="DH122" s="835"/>
      <c r="DI122" s="835"/>
      <c r="DJ122" s="835"/>
      <c r="DK122" s="835"/>
      <c r="DL122" s="835">
        <v>998873</v>
      </c>
      <c r="DM122" s="835"/>
      <c r="DN122" s="835"/>
      <c r="DO122" s="835"/>
      <c r="DP122" s="835"/>
      <c r="DQ122" s="835">
        <v>971120</v>
      </c>
      <c r="DR122" s="835"/>
      <c r="DS122" s="835"/>
      <c r="DT122" s="835"/>
      <c r="DU122" s="835"/>
      <c r="DV122" s="812">
        <v>7.6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34485</v>
      </c>
      <c r="AB123" s="798"/>
      <c r="AC123" s="798"/>
      <c r="AD123" s="798"/>
      <c r="AE123" s="799"/>
      <c r="AF123" s="800">
        <v>33554</v>
      </c>
      <c r="AG123" s="798"/>
      <c r="AH123" s="798"/>
      <c r="AI123" s="798"/>
      <c r="AJ123" s="799"/>
      <c r="AK123" s="800">
        <v>18265</v>
      </c>
      <c r="AL123" s="798"/>
      <c r="AM123" s="798"/>
      <c r="AN123" s="798"/>
      <c r="AO123" s="799"/>
      <c r="AP123" s="845">
        <v>0.1</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444</v>
      </c>
      <c r="BP123" s="899"/>
      <c r="BQ123" s="853">
        <v>46864758</v>
      </c>
      <c r="BR123" s="854"/>
      <c r="BS123" s="854"/>
      <c r="BT123" s="854"/>
      <c r="BU123" s="854"/>
      <c r="BV123" s="854">
        <v>47231715</v>
      </c>
      <c r="BW123" s="854"/>
      <c r="BX123" s="854"/>
      <c r="BY123" s="854"/>
      <c r="BZ123" s="854"/>
      <c r="CA123" s="854">
        <v>47181821</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411110</v>
      </c>
      <c r="DH123" s="798"/>
      <c r="DI123" s="798"/>
      <c r="DJ123" s="798"/>
      <c r="DK123" s="799"/>
      <c r="DL123" s="800">
        <v>410126</v>
      </c>
      <c r="DM123" s="798"/>
      <c r="DN123" s="798"/>
      <c r="DO123" s="798"/>
      <c r="DP123" s="799"/>
      <c r="DQ123" s="800">
        <v>408153</v>
      </c>
      <c r="DR123" s="798"/>
      <c r="DS123" s="798"/>
      <c r="DT123" s="798"/>
      <c r="DU123" s="799"/>
      <c r="DV123" s="845">
        <v>3.2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112.2</v>
      </c>
      <c r="BR124" s="852"/>
      <c r="BS124" s="852"/>
      <c r="BT124" s="852"/>
      <c r="BU124" s="852"/>
      <c r="BV124" s="852">
        <v>97</v>
      </c>
      <c r="BW124" s="852"/>
      <c r="BX124" s="852"/>
      <c r="BY124" s="852"/>
      <c r="BZ124" s="852"/>
      <c r="CA124" s="852">
        <v>88.5</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360998</v>
      </c>
      <c r="AB128" s="819"/>
      <c r="AC128" s="819"/>
      <c r="AD128" s="819"/>
      <c r="AE128" s="820"/>
      <c r="AF128" s="821">
        <v>349070</v>
      </c>
      <c r="AG128" s="819"/>
      <c r="AH128" s="819"/>
      <c r="AI128" s="819"/>
      <c r="AJ128" s="820"/>
      <c r="AK128" s="821">
        <v>346117</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12.68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16603619</v>
      </c>
      <c r="AB129" s="798"/>
      <c r="AC129" s="798"/>
      <c r="AD129" s="798"/>
      <c r="AE129" s="799"/>
      <c r="AF129" s="800">
        <v>16597127</v>
      </c>
      <c r="AG129" s="798"/>
      <c r="AH129" s="798"/>
      <c r="AI129" s="798"/>
      <c r="AJ129" s="799"/>
      <c r="AK129" s="800">
        <v>16444649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17.68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3685859</v>
      </c>
      <c r="AB130" s="798"/>
      <c r="AC130" s="798"/>
      <c r="AD130" s="798"/>
      <c r="AE130" s="799"/>
      <c r="AF130" s="800">
        <v>3664680</v>
      </c>
      <c r="AG130" s="798"/>
      <c r="AH130" s="798"/>
      <c r="AI130" s="798"/>
      <c r="AJ130" s="799"/>
      <c r="AK130" s="800">
        <v>3642876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12917760</v>
      </c>
      <c r="AB131" s="781"/>
      <c r="AC131" s="781"/>
      <c r="AD131" s="781"/>
      <c r="AE131" s="782"/>
      <c r="AF131" s="783">
        <v>12932447</v>
      </c>
      <c r="AG131" s="781"/>
      <c r="AH131" s="781"/>
      <c r="AI131" s="781"/>
      <c r="AJ131" s="782"/>
      <c r="AK131" s="783">
        <v>12801773</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88.5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13.32867124</v>
      </c>
      <c r="AB132" s="761"/>
      <c r="AC132" s="761"/>
      <c r="AD132" s="761"/>
      <c r="AE132" s="762"/>
      <c r="AF132" s="763">
        <v>12.26105933</v>
      </c>
      <c r="AG132" s="761"/>
      <c r="AH132" s="761"/>
      <c r="AI132" s="761"/>
      <c r="AJ132" s="762"/>
      <c r="AK132" s="763">
        <v>13.34764333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13.5</v>
      </c>
      <c r="AB133" s="740"/>
      <c r="AC133" s="740"/>
      <c r="AD133" s="740"/>
      <c r="AE133" s="741"/>
      <c r="AF133" s="739">
        <v>13</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8" zoomScaleNormal="85" zoomScaleSheetLayoutView="78"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2" zoomScaleNormal="82"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3855112</v>
      </c>
      <c r="L9" s="266">
        <v>86792</v>
      </c>
      <c r="M9" s="267">
        <v>68135</v>
      </c>
      <c r="N9" s="268">
        <v>27.4</v>
      </c>
    </row>
    <row r="10" spans="1:16">
      <c r="A10" s="250"/>
      <c r="B10" s="246"/>
      <c r="C10" s="246"/>
      <c r="D10" s="246"/>
      <c r="E10" s="246"/>
      <c r="F10" s="246"/>
      <c r="G10" s="1166" t="s">
        <v>478</v>
      </c>
      <c r="H10" s="1167"/>
      <c r="I10" s="1167"/>
      <c r="J10" s="1168"/>
      <c r="K10" s="269">
        <v>657639</v>
      </c>
      <c r="L10" s="270">
        <v>14806</v>
      </c>
      <c r="M10" s="271">
        <v>7843</v>
      </c>
      <c r="N10" s="272">
        <v>88.8</v>
      </c>
    </row>
    <row r="11" spans="1:16" ht="13.5" customHeight="1">
      <c r="A11" s="250"/>
      <c r="B11" s="246"/>
      <c r="C11" s="246"/>
      <c r="D11" s="246"/>
      <c r="E11" s="246"/>
      <c r="F11" s="246"/>
      <c r="G11" s="1166" t="s">
        <v>479</v>
      </c>
      <c r="H11" s="1167"/>
      <c r="I11" s="1167"/>
      <c r="J11" s="1168"/>
      <c r="K11" s="269">
        <v>25293</v>
      </c>
      <c r="L11" s="270">
        <v>569</v>
      </c>
      <c r="M11" s="271">
        <v>8431</v>
      </c>
      <c r="N11" s="272">
        <v>-93.3</v>
      </c>
    </row>
    <row r="12" spans="1:16" ht="13.5" customHeight="1">
      <c r="A12" s="250"/>
      <c r="B12" s="246"/>
      <c r="C12" s="246"/>
      <c r="D12" s="246"/>
      <c r="E12" s="246"/>
      <c r="F12" s="246"/>
      <c r="G12" s="1166" t="s">
        <v>480</v>
      </c>
      <c r="H12" s="1167"/>
      <c r="I12" s="1167"/>
      <c r="J12" s="1168"/>
      <c r="K12" s="269" t="s">
        <v>481</v>
      </c>
      <c r="L12" s="270" t="s">
        <v>481</v>
      </c>
      <c r="M12" s="271">
        <v>1146</v>
      </c>
      <c r="N12" s="272" t="s">
        <v>481</v>
      </c>
    </row>
    <row r="13" spans="1:16" ht="13.5" customHeight="1">
      <c r="A13" s="250"/>
      <c r="B13" s="246"/>
      <c r="C13" s="246"/>
      <c r="D13" s="246"/>
      <c r="E13" s="246"/>
      <c r="F13" s="246"/>
      <c r="G13" s="1166" t="s">
        <v>482</v>
      </c>
      <c r="H13" s="1167"/>
      <c r="I13" s="1167"/>
      <c r="J13" s="1168"/>
      <c r="K13" s="269" t="s">
        <v>481</v>
      </c>
      <c r="L13" s="270" t="s">
        <v>481</v>
      </c>
      <c r="M13" s="271">
        <v>13</v>
      </c>
      <c r="N13" s="272" t="s">
        <v>481</v>
      </c>
    </row>
    <row r="14" spans="1:16" ht="13.5" customHeight="1">
      <c r="A14" s="250"/>
      <c r="B14" s="246"/>
      <c r="C14" s="246"/>
      <c r="D14" s="246"/>
      <c r="E14" s="246"/>
      <c r="F14" s="246"/>
      <c r="G14" s="1166" t="s">
        <v>483</v>
      </c>
      <c r="H14" s="1167"/>
      <c r="I14" s="1167"/>
      <c r="J14" s="1168"/>
      <c r="K14" s="269">
        <v>103660</v>
      </c>
      <c r="L14" s="270">
        <v>2334</v>
      </c>
      <c r="M14" s="271">
        <v>2999</v>
      </c>
      <c r="N14" s="272">
        <v>-22.2</v>
      </c>
    </row>
    <row r="15" spans="1:16" ht="13.5" customHeight="1">
      <c r="A15" s="250"/>
      <c r="B15" s="246"/>
      <c r="C15" s="246"/>
      <c r="D15" s="246"/>
      <c r="E15" s="246"/>
      <c r="F15" s="246"/>
      <c r="G15" s="1166" t="s">
        <v>484</v>
      </c>
      <c r="H15" s="1167"/>
      <c r="I15" s="1167"/>
      <c r="J15" s="1168"/>
      <c r="K15" s="269">
        <v>42975</v>
      </c>
      <c r="L15" s="270">
        <v>968</v>
      </c>
      <c r="M15" s="271">
        <v>1559</v>
      </c>
      <c r="N15" s="272">
        <v>-37.9</v>
      </c>
    </row>
    <row r="16" spans="1:16">
      <c r="A16" s="250"/>
      <c r="B16" s="246"/>
      <c r="C16" s="246"/>
      <c r="D16" s="246"/>
      <c r="E16" s="246"/>
      <c r="F16" s="246"/>
      <c r="G16" s="1169" t="s">
        <v>485</v>
      </c>
      <c r="H16" s="1170"/>
      <c r="I16" s="1170"/>
      <c r="J16" s="1171"/>
      <c r="K16" s="270">
        <v>-323308</v>
      </c>
      <c r="L16" s="270">
        <v>-7279</v>
      </c>
      <c r="M16" s="271">
        <v>-6577</v>
      </c>
      <c r="N16" s="272">
        <v>10.7</v>
      </c>
    </row>
    <row r="17" spans="1:16">
      <c r="A17" s="250"/>
      <c r="B17" s="246"/>
      <c r="C17" s="246"/>
      <c r="D17" s="246"/>
      <c r="E17" s="246"/>
      <c r="F17" s="246"/>
      <c r="G17" s="1169" t="s">
        <v>168</v>
      </c>
      <c r="H17" s="1170"/>
      <c r="I17" s="1170"/>
      <c r="J17" s="1171"/>
      <c r="K17" s="270">
        <v>4361371</v>
      </c>
      <c r="L17" s="270">
        <v>98189</v>
      </c>
      <c r="M17" s="271">
        <v>83548</v>
      </c>
      <c r="N17" s="272">
        <v>17.5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10.78</v>
      </c>
      <c r="L21" s="283">
        <v>8.0299999999999994</v>
      </c>
      <c r="M21" s="284">
        <v>2.75</v>
      </c>
      <c r="N21" s="251"/>
      <c r="O21" s="285"/>
      <c r="P21" s="281"/>
    </row>
    <row r="22" spans="1:16" s="286" customFormat="1">
      <c r="A22" s="281"/>
      <c r="B22" s="251"/>
      <c r="C22" s="251"/>
      <c r="D22" s="251"/>
      <c r="E22" s="251"/>
      <c r="F22" s="251"/>
      <c r="G22" s="1163" t="s">
        <v>491</v>
      </c>
      <c r="H22" s="1164"/>
      <c r="I22" s="1164"/>
      <c r="J22" s="1165"/>
      <c r="K22" s="287">
        <v>93.4</v>
      </c>
      <c r="L22" s="288">
        <v>97.6</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4179783</v>
      </c>
      <c r="L32" s="296">
        <v>94101</v>
      </c>
      <c r="M32" s="297">
        <v>50382</v>
      </c>
      <c r="N32" s="298">
        <v>86.8</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67</v>
      </c>
      <c r="N34" s="298" t="s">
        <v>481</v>
      </c>
    </row>
    <row r="35" spans="1:16" ht="27" customHeight="1">
      <c r="A35" s="250"/>
      <c r="B35" s="246"/>
      <c r="C35" s="246"/>
      <c r="D35" s="246"/>
      <c r="E35" s="246"/>
      <c r="F35" s="246"/>
      <c r="G35" s="1154" t="s">
        <v>498</v>
      </c>
      <c r="H35" s="1155"/>
      <c r="I35" s="1155"/>
      <c r="J35" s="1156"/>
      <c r="K35" s="296">
        <v>1489684</v>
      </c>
      <c r="L35" s="296">
        <v>33538</v>
      </c>
      <c r="M35" s="297">
        <v>21211</v>
      </c>
      <c r="N35" s="298">
        <v>58.1</v>
      </c>
    </row>
    <row r="36" spans="1:16" ht="27" customHeight="1">
      <c r="A36" s="250"/>
      <c r="B36" s="246"/>
      <c r="C36" s="246"/>
      <c r="D36" s="246"/>
      <c r="E36" s="246"/>
      <c r="F36" s="246"/>
      <c r="G36" s="1154" t="s">
        <v>499</v>
      </c>
      <c r="H36" s="1155"/>
      <c r="I36" s="1155"/>
      <c r="J36" s="1156"/>
      <c r="K36" s="296">
        <v>9996</v>
      </c>
      <c r="L36" s="296">
        <v>225</v>
      </c>
      <c r="M36" s="297">
        <v>3327</v>
      </c>
      <c r="N36" s="298">
        <v>-93.2</v>
      </c>
    </row>
    <row r="37" spans="1:16" ht="13.5" customHeight="1">
      <c r="A37" s="250"/>
      <c r="B37" s="246"/>
      <c r="C37" s="246"/>
      <c r="D37" s="246"/>
      <c r="E37" s="246"/>
      <c r="F37" s="246"/>
      <c r="G37" s="1154" t="s">
        <v>500</v>
      </c>
      <c r="H37" s="1155"/>
      <c r="I37" s="1155"/>
      <c r="J37" s="1156"/>
      <c r="K37" s="296">
        <v>18265</v>
      </c>
      <c r="L37" s="296">
        <v>411</v>
      </c>
      <c r="M37" s="297">
        <v>797</v>
      </c>
      <c r="N37" s="298">
        <v>-48.4</v>
      </c>
    </row>
    <row r="38" spans="1:16" ht="27" customHeight="1">
      <c r="A38" s="250"/>
      <c r="B38" s="246"/>
      <c r="C38" s="246"/>
      <c r="D38" s="246"/>
      <c r="E38" s="246"/>
      <c r="F38" s="246"/>
      <c r="G38" s="1157" t="s">
        <v>501</v>
      </c>
      <c r="H38" s="1158"/>
      <c r="I38" s="1158"/>
      <c r="J38" s="1159"/>
      <c r="K38" s="299" t="s">
        <v>481</v>
      </c>
      <c r="L38" s="299" t="s">
        <v>481</v>
      </c>
      <c r="M38" s="300">
        <v>3</v>
      </c>
      <c r="N38" s="301" t="s">
        <v>481</v>
      </c>
      <c r="O38" s="295"/>
    </row>
    <row r="39" spans="1:16">
      <c r="A39" s="250"/>
      <c r="B39" s="246"/>
      <c r="C39" s="246"/>
      <c r="D39" s="246"/>
      <c r="E39" s="246"/>
      <c r="F39" s="246"/>
      <c r="G39" s="1157" t="s">
        <v>502</v>
      </c>
      <c r="H39" s="1158"/>
      <c r="I39" s="1158"/>
      <c r="J39" s="1159"/>
      <c r="K39" s="302">
        <v>-346117</v>
      </c>
      <c r="L39" s="302">
        <v>-7792</v>
      </c>
      <c r="M39" s="303">
        <v>-4757</v>
      </c>
      <c r="N39" s="304">
        <v>63.8</v>
      </c>
      <c r="O39" s="295"/>
    </row>
    <row r="40" spans="1:16" ht="27" customHeight="1">
      <c r="A40" s="250"/>
      <c r="B40" s="246"/>
      <c r="C40" s="246"/>
      <c r="D40" s="246"/>
      <c r="E40" s="246"/>
      <c r="F40" s="246"/>
      <c r="G40" s="1154" t="s">
        <v>503</v>
      </c>
      <c r="H40" s="1155"/>
      <c r="I40" s="1155"/>
      <c r="J40" s="1156"/>
      <c r="K40" s="302">
        <v>-3642876</v>
      </c>
      <c r="L40" s="302">
        <v>-82014</v>
      </c>
      <c r="M40" s="303">
        <v>-48278</v>
      </c>
      <c r="N40" s="304">
        <v>69.900000000000006</v>
      </c>
      <c r="O40" s="295"/>
    </row>
    <row r="41" spans="1:16">
      <c r="A41" s="250"/>
      <c r="B41" s="246"/>
      <c r="C41" s="246"/>
      <c r="D41" s="246"/>
      <c r="E41" s="246"/>
      <c r="F41" s="246"/>
      <c r="G41" s="1160" t="s">
        <v>279</v>
      </c>
      <c r="H41" s="1161"/>
      <c r="I41" s="1161"/>
      <c r="J41" s="1162"/>
      <c r="K41" s="296">
        <v>1708735</v>
      </c>
      <c r="L41" s="302">
        <v>38469</v>
      </c>
      <c r="M41" s="303">
        <v>22752</v>
      </c>
      <c r="N41" s="304">
        <v>69.099999999999994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7408335</v>
      </c>
      <c r="J51" s="322">
        <v>158321</v>
      </c>
      <c r="K51" s="323">
        <v>78.5</v>
      </c>
      <c r="L51" s="324">
        <v>75709</v>
      </c>
      <c r="M51" s="325">
        <v>12.7</v>
      </c>
      <c r="N51" s="326">
        <v>65.8</v>
      </c>
    </row>
    <row r="52" spans="1:14">
      <c r="A52" s="250"/>
      <c r="B52" s="246"/>
      <c r="C52" s="246"/>
      <c r="D52" s="246"/>
      <c r="E52" s="246"/>
      <c r="F52" s="246"/>
      <c r="G52" s="327"/>
      <c r="H52" s="328" t="s">
        <v>514</v>
      </c>
      <c r="I52" s="329">
        <v>3209873</v>
      </c>
      <c r="J52" s="330">
        <v>68597</v>
      </c>
      <c r="K52" s="331">
        <v>24.4</v>
      </c>
      <c r="L52" s="332">
        <v>35212</v>
      </c>
      <c r="M52" s="333">
        <v>0</v>
      </c>
      <c r="N52" s="334">
        <v>24.4</v>
      </c>
    </row>
    <row r="53" spans="1:14">
      <c r="A53" s="250"/>
      <c r="B53" s="246"/>
      <c r="C53" s="246"/>
      <c r="D53" s="246"/>
      <c r="E53" s="246"/>
      <c r="F53" s="246"/>
      <c r="G53" s="312" t="s">
        <v>515</v>
      </c>
      <c r="H53" s="313"/>
      <c r="I53" s="321">
        <v>8824284</v>
      </c>
      <c r="J53" s="322">
        <v>189668</v>
      </c>
      <c r="K53" s="323">
        <v>19.8</v>
      </c>
      <c r="L53" s="324">
        <v>90961</v>
      </c>
      <c r="M53" s="325">
        <v>20.100000000000001</v>
      </c>
      <c r="N53" s="326">
        <v>-0.3</v>
      </c>
    </row>
    <row r="54" spans="1:14">
      <c r="A54" s="250"/>
      <c r="B54" s="246"/>
      <c r="C54" s="246"/>
      <c r="D54" s="246"/>
      <c r="E54" s="246"/>
      <c r="F54" s="246"/>
      <c r="G54" s="327"/>
      <c r="H54" s="328" t="s">
        <v>514</v>
      </c>
      <c r="I54" s="329">
        <v>3096587</v>
      </c>
      <c r="J54" s="330">
        <v>66557</v>
      </c>
      <c r="K54" s="331">
        <v>-3</v>
      </c>
      <c r="L54" s="332">
        <v>37720</v>
      </c>
      <c r="M54" s="333">
        <v>7.1</v>
      </c>
      <c r="N54" s="334">
        <v>-10.1</v>
      </c>
    </row>
    <row r="55" spans="1:14">
      <c r="A55" s="250"/>
      <c r="B55" s="246"/>
      <c r="C55" s="246"/>
      <c r="D55" s="246"/>
      <c r="E55" s="246"/>
      <c r="F55" s="246"/>
      <c r="G55" s="312" t="s">
        <v>516</v>
      </c>
      <c r="H55" s="313"/>
      <c r="I55" s="321">
        <v>8114457</v>
      </c>
      <c r="J55" s="322">
        <v>177005</v>
      </c>
      <c r="K55" s="323">
        <v>-6.7</v>
      </c>
      <c r="L55" s="324">
        <v>106614</v>
      </c>
      <c r="M55" s="325">
        <v>17.2</v>
      </c>
      <c r="N55" s="326">
        <v>-23.9</v>
      </c>
    </row>
    <row r="56" spans="1:14">
      <c r="A56" s="250"/>
      <c r="B56" s="246"/>
      <c r="C56" s="246"/>
      <c r="D56" s="246"/>
      <c r="E56" s="246"/>
      <c r="F56" s="246"/>
      <c r="G56" s="327"/>
      <c r="H56" s="328" t="s">
        <v>514</v>
      </c>
      <c r="I56" s="329">
        <v>5726874</v>
      </c>
      <c r="J56" s="330">
        <v>124924</v>
      </c>
      <c r="K56" s="331">
        <v>87.7</v>
      </c>
      <c r="L56" s="332">
        <v>45545</v>
      </c>
      <c r="M56" s="333">
        <v>20.7</v>
      </c>
      <c r="N56" s="334">
        <v>67</v>
      </c>
    </row>
    <row r="57" spans="1:14">
      <c r="A57" s="250"/>
      <c r="B57" s="246"/>
      <c r="C57" s="246"/>
      <c r="D57" s="246"/>
      <c r="E57" s="246"/>
      <c r="F57" s="246"/>
      <c r="G57" s="312" t="s">
        <v>517</v>
      </c>
      <c r="H57" s="313"/>
      <c r="I57" s="321">
        <v>4126259</v>
      </c>
      <c r="J57" s="322">
        <v>91532</v>
      </c>
      <c r="K57" s="323">
        <v>-48.3</v>
      </c>
      <c r="L57" s="324">
        <v>81768</v>
      </c>
      <c r="M57" s="325">
        <v>-23.3</v>
      </c>
      <c r="N57" s="326">
        <v>-25</v>
      </c>
    </row>
    <row r="58" spans="1:14">
      <c r="A58" s="250"/>
      <c r="B58" s="246"/>
      <c r="C58" s="246"/>
      <c r="D58" s="246"/>
      <c r="E58" s="246"/>
      <c r="F58" s="246"/>
      <c r="G58" s="327"/>
      <c r="H58" s="328" t="s">
        <v>514</v>
      </c>
      <c r="I58" s="329">
        <v>3038735</v>
      </c>
      <c r="J58" s="330">
        <v>67408</v>
      </c>
      <c r="K58" s="331">
        <v>-46</v>
      </c>
      <c r="L58" s="332">
        <v>37917</v>
      </c>
      <c r="M58" s="333">
        <v>-16.7</v>
      </c>
      <c r="N58" s="334">
        <v>-29.3</v>
      </c>
    </row>
    <row r="59" spans="1:14">
      <c r="A59" s="250"/>
      <c r="B59" s="246"/>
      <c r="C59" s="246"/>
      <c r="D59" s="246"/>
      <c r="E59" s="246"/>
      <c r="F59" s="246"/>
      <c r="G59" s="312" t="s">
        <v>518</v>
      </c>
      <c r="H59" s="313"/>
      <c r="I59" s="321">
        <v>2975193</v>
      </c>
      <c r="J59" s="322">
        <v>66982</v>
      </c>
      <c r="K59" s="323">
        <v>-26.8</v>
      </c>
      <c r="L59" s="324">
        <v>65876</v>
      </c>
      <c r="M59" s="325">
        <v>-19.399999999999999</v>
      </c>
      <c r="N59" s="326">
        <v>-7.4</v>
      </c>
    </row>
    <row r="60" spans="1:14">
      <c r="A60" s="250"/>
      <c r="B60" s="246"/>
      <c r="C60" s="246"/>
      <c r="D60" s="246"/>
      <c r="E60" s="246"/>
      <c r="F60" s="246"/>
      <c r="G60" s="327"/>
      <c r="H60" s="328" t="s">
        <v>514</v>
      </c>
      <c r="I60" s="335">
        <v>1997633</v>
      </c>
      <c r="J60" s="330">
        <v>44974</v>
      </c>
      <c r="K60" s="331">
        <v>-33.299999999999997</v>
      </c>
      <c r="L60" s="332">
        <v>36484</v>
      </c>
      <c r="M60" s="333">
        <v>-3.8</v>
      </c>
      <c r="N60" s="334">
        <v>-29.5</v>
      </c>
    </row>
    <row r="61" spans="1:14">
      <c r="A61" s="250"/>
      <c r="B61" s="246"/>
      <c r="C61" s="246"/>
      <c r="D61" s="246"/>
      <c r="E61" s="246"/>
      <c r="F61" s="246"/>
      <c r="G61" s="312" t="s">
        <v>519</v>
      </c>
      <c r="H61" s="336"/>
      <c r="I61" s="337">
        <v>6289706</v>
      </c>
      <c r="J61" s="338">
        <v>136702</v>
      </c>
      <c r="K61" s="339">
        <v>3.3</v>
      </c>
      <c r="L61" s="340">
        <v>84186</v>
      </c>
      <c r="M61" s="341">
        <v>1.5</v>
      </c>
      <c r="N61" s="326">
        <v>1.8</v>
      </c>
    </row>
    <row r="62" spans="1:14">
      <c r="A62" s="250"/>
      <c r="B62" s="246"/>
      <c r="C62" s="246"/>
      <c r="D62" s="246"/>
      <c r="E62" s="246"/>
      <c r="F62" s="246"/>
      <c r="G62" s="327"/>
      <c r="H62" s="328" t="s">
        <v>514</v>
      </c>
      <c r="I62" s="329">
        <v>3413940</v>
      </c>
      <c r="J62" s="330">
        <v>74492</v>
      </c>
      <c r="K62" s="331">
        <v>6</v>
      </c>
      <c r="L62" s="332">
        <v>38576</v>
      </c>
      <c r="M62" s="333">
        <v>1.5</v>
      </c>
      <c r="N62" s="334">
        <v>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2" zoomScaleNormal="82"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8" zoomScaleNormal="68"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3" zoomScaleNormal="9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8.24</v>
      </c>
      <c r="G47" s="12">
        <v>8.0399999999999991</v>
      </c>
      <c r="H47" s="12">
        <v>9.18</v>
      </c>
      <c r="I47" s="12">
        <v>11.59</v>
      </c>
      <c r="J47" s="13">
        <v>11.1</v>
      </c>
    </row>
    <row r="48" spans="2:10" ht="57.75" customHeight="1">
      <c r="B48" s="14"/>
      <c r="C48" s="1174" t="s">
        <v>4</v>
      </c>
      <c r="D48" s="1174"/>
      <c r="E48" s="1175"/>
      <c r="F48" s="15">
        <v>8.9499999999999993</v>
      </c>
      <c r="G48" s="16">
        <v>9.5299999999999994</v>
      </c>
      <c r="H48" s="16">
        <v>8.6199999999999992</v>
      </c>
      <c r="I48" s="16">
        <v>10.68</v>
      </c>
      <c r="J48" s="17">
        <v>9</v>
      </c>
    </row>
    <row r="49" spans="2:10" ht="57.75" customHeight="1" thickBot="1">
      <c r="B49" s="18"/>
      <c r="C49" s="1176" t="s">
        <v>5</v>
      </c>
      <c r="D49" s="1176"/>
      <c r="E49" s="1177"/>
      <c r="F49" s="19" t="s">
        <v>526</v>
      </c>
      <c r="G49" s="20">
        <v>0.59</v>
      </c>
      <c r="H49" s="20">
        <v>0.38</v>
      </c>
      <c r="I49" s="20">
        <v>4.46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富岡隆一</cp:lastModifiedBy>
  <cp:lastPrinted>2018-11-26T01:52:25Z</cp:lastPrinted>
  <dcterms:created xsi:type="dcterms:W3CDTF">2018-01-24T04:41:06Z</dcterms:created>
  <dcterms:modified xsi:type="dcterms:W3CDTF">2018-11-26T01:52:48Z</dcterms:modified>
</cp:coreProperties>
</file>