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32財政課\01財務\0101財政\010107財政事情\財政状況資料集\R02決算\令和２年度財政状況資料集の作成について\"/>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<sst xmlns="http://schemas.openxmlformats.org/spreadsheetml/2006/main" count="1129" uniqueCount="602">
  <si>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</si>
  <si>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</si>
  <si>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</si>
  <si>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</si>
  <si>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</si>
  <si>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</si>
  <si>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</si>
  <si>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</si>
  <si>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</si>
  <si>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</si>
  <si>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</si>
  <si>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</si>
  <si>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</si>
  <si>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</si>
  <si>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</si>
  <si>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</si>
  <si>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</si>
  <si>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</si>
  <si>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</si>
  <si>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</si>
  <si>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</si>
  <si>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</si>
  <si>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</si>
  <si>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</si>
  <si>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</si>
  <si>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</si>
  <si>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</si>
  <si>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</si>
  <si>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</si>
  <si>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</si>
  <si>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</si>
  <si>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</si>
  <si>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</si>
  <si>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</si>
  <si>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</si>
  <si>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</si>
  <si>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</si>
  <si>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</si>
  <si>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</si>
  <si>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</si>
  <si>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</si>
  <si>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</si>
  <si>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</si>
  <si>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</si>
  <si>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</si>
  <si>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</si>
  <si>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</si>
  <si>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</si>
  <si>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</si>
  <si>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</si>
  <si>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</si>
  <si>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</si>
  <si>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</si>
  <si>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</si>
  <si>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</si>
  <si>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</si>
  <si>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</si>
  <si>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</si>
  <si>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</si>
  <si>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</si>
  <si>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</si>
  <si>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</si>
  <si>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</si>
  <si>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</si>
  <si>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</si>
  <si>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</si>
  <si>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</si>
  <si>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</si>
  <si>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</si>
  <si>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</si>
  <si>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</si>
  <si>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</si>
  <si>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</si>
  <si>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</si>
  <si>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</si>
  <si>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</si>
  <si>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</si>
  <si>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</si>
  <si>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</si>
  <si>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</si>
  <si>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</si>
  <si>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</si>
  <si>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</si>
  <si>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</si>
  <si>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</si>
  <si>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</si>
  <si>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</si>
  <si>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</si>
  <si>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</si>
  <si>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</si>
  <si>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</si>
  <si>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</si>
  <si>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</si>
  <si>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</si>
  <si>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</si>
  <si>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</si>
  <si>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</si>
  <si>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</si>
  <si>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</si>
  <si>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</si>
  <si>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</si>
  <si>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</si>
  <si>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</si>
  <si>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</si>
  <si>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</si>
  <si>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</si>
  <si>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</si>
  <si>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</si>
  <si>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</si>
  <si>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</si>
  <si>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</si>
  <si>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</si>
  <si>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</si>
  <si>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</si>
  <si>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</si>
  <si>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</si>
  <si>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</si>
  <si>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</si>
  <si>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</si>
  <si>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</si>
  <si>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</si>
  <si>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</si>
  <si>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</si>
  <si>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</si>
  <si>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</si>
  <si>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</si>
  <si>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</si>
  <si>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</si>
  <si>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</si>
  <si>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</si>
  <si>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</si>
  <si>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</si>
  <si>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</si>
  <si>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</si>
  <si>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</si>
  <si>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</si>
  <si>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</si>
  <si>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</si>
  <si>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</si>
  <si>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</si>
  <si>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</si>
  <si>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</si>
  <si>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</si>
  <si>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</si>
  <si>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</si>
  <si>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</si>
  <si>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</si>
  <si>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</si>
  <si>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</si>
  <si>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</si>
  <si>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</si>
  <si>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</si>
  <si>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</si>
  <si>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</si>
  <si>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</si>
  <si>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</si>
  <si>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</si>
  <si>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</si>
  <si>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</si>
  <si>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</si>
  <si>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</si>
  <si>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</si>
  <si>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</si>
  <si>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</si>
  <si>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</si>
  <si>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</si>
  <si>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</si>
  <si>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</si>
  <si>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</si>
  <si>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</si>
  <si>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</si>
  <si>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</si>
  <si>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</si>
  <si>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</si>
  <si>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</si>
  <si>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</si>
  <si>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</si>
  <si>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</si>
  <si>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</si>
  <si>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</si>
  <si>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</si>
  <si>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</si>
  <si>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</si>
  <si>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</si>
  <si>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</si>
  <si>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</si>
  <si>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</si>
  <si>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</si>
  <si>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</si>
  <si>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</si>
  <si>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</si>
  <si>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</si>
  <si>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</si>
  <si>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</si>
  <si>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</si>
  <si>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</si>
  <si>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</si>
  <si>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</si>
  <si>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</si>
  <si>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</si>
  <si>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</si>
  <si>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</si>
  <si>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</si>
  <si>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</si>
  <si>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</si>
  <si>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</si>
  <si>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</si>
  <si>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</si>
  <si>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</si>
  <si>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</si>
  <si>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</si>
  <si>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</si>
  <si>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</si>
  <si>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</si>
  <si>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</si>
  <si>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</si>
  <si>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</si>
  <si>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</si>
  <si>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新潟県糸魚川市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</si>
  <si>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</si>
  <si>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</si>
  <si>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</si>
  <si>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</si>
  <si>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</si>
  <si>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</si>
  <si>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</si>
  <si>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</si>
  <si>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</si>
  <si>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</si>
  <si>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</si>
  <si>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</si>
  <si>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</si>
  <si>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</si>
  <si>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</si>
  <si>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</si>
  <si>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</si>
  <si>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</si>
  <si>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</si>
  <si>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</si>
  <si>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</si>
  <si>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</si>
  <si>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</si>
  <si>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</si>
  <si>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</si>
  <si>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</si>
  <si>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</si>
  <si>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</si>
  <si>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</si>
  <si>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</si>
  <si>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</si>
  <si>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</si>
  <si>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</si>
  <si>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</si>
  <si>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</si>
  <si>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</si>
  <si>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</si>
  <si>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</si>
  <si>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</si>
  <si>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</si>
  <si>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</si>
  <si>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</si>
  <si>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</si>
  <si>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</si>
  <si>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</si>
  <si>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</si>
  <si>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</si>
  <si>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</si>
  <si>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</si>
  <si>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</si>
  <si>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</si>
  <si>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</si>
  <si>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</si>
  <si>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</si>
  <si>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</si>
  <si>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</si>
  <si>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</si>
  <si>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</si>
  <si>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</si>
  <si>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</si>
  <si>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</si>
  <si>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</si>
  <si>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</si>
  <si>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</si>
  <si>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</si>
  <si>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</si>
  <si>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</si>
  <si>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</si>
  <si>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</si>
  <si>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</si>
  <si>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</si>
  <si>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</si>
  <si>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</si>
  <si>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</si>
  <si>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</si>
  <si>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</si>
  <si>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</si>
  <si>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</si>
  <si>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</si>
  <si>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</si>
  <si>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</si>
  <si>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</si>
  <si>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</si>
  <si>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</si>
  <si>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</si>
  <si>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</si>
  <si>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</si>
  <si>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</si>
  <si>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</si>
  <si>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</si>
  <si>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</si>
  <si>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</si>
  <si>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</si>
  <si>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</si>
  <si>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</si>
  <si>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</si>
  <si>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</si>
  <si>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</si>
  <si>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</si>
  <si>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</si>
  <si>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</si>
  <si>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</si>
  <si>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</si>
  <si>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</si>
  <si>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</si>
  <si>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</si>
  <si>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</si>
  <si>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</si>
  <si>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</si>
  <si>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</si>
  <si>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</si>
  <si>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</si>
  <si>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</si>
  <si>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</si>
  <si>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</si>
  <si>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</si>
  <si>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</si>
  <si>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</si>
  <si>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</si>
  <si>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</si>
  <si>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</si>
  <si>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</si>
  <si>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</si>
  <si>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</si>
  <si>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</si>
  <si>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</si>
  <si>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</si>
  <si>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</si>
  <si>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</si>
  <si>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</si>
  <si>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</si>
  <si>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</si>
  <si>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</si>
  <si>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</si>
  <si>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</si>
  <si>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</si>
  <si>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</si>
  <si>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</si>
  <si>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</si>
  <si>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</si>
  <si>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</si>
  <si>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</si>
  <si>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</si>
  <si>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</si>
  <si>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</si>
  <si>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</si>
  <si>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</si>
  <si>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</si>
  <si>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</si>
  <si>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</si>
  <si>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</si>
  <si>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</si>
  <si>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</si>
  <si>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</si>
  <si>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</si>
  <si>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</si>
  <si>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新潟県糸魚川市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</si>
  <si>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</si>
  <si>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</si>
  <si>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</si>
  <si>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</si>
  <si>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</si>
  <si>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</si>
  <si>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</si>
  <si>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</si>
  <si>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</si>
  <si>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</si>
  <si>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</si>
  <si>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</si>
  <si>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</si>
  <si>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</si>
  <si>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</si>
  <si>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</si>
  <si>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</si>
  <si>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</si>
  <si>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</si>
  <si>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</si>
  <si>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</si>
  <si>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</si>
  <si>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</si>
  <si>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</si>
  <si>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</si>
  <si>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</si>
  <si>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</si>
  <si>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</si>
  <si>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</si>
  <si>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</si>
  <si>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</si>
  <si>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</si>
  <si>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</si>
  <si>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</si>
  <si>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</si>
  <si>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</si>
  <si>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</si>
  <si>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</si>
  <si>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</si>
  <si>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後期高齢者医療特別会計</t>
    <phoneticPr fontId="5"/>
  </si>
  <si>
    <t>ガス事業会計</t>
    <phoneticPr fontId="5"/>
  </si>
  <si>
    <t>法適用企業</t>
    <phoneticPr fontId="5"/>
  </si>
  <si>
    <t>水道事業会計</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</si>
  <si>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</si>
  <si>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</si>
  <si>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</si>
  <si>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</si>
  <si>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</si>
  <si>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</si>
  <si>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</si>
  <si>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</si>
  <si>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</si>
  <si>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</si>
  <si>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</si>
  <si>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</si>
  <si>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</si>
  <si>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</si>
  <si>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</si>
  <si>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</si>
  <si>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</si>
  <si>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</si>
  <si>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</si>
  <si>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</si>
  <si>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</si>
  <si>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</si>
  <si>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</si>
  <si>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</si>
  <si>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</si>
  <si>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</si>
  <si>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</si>
  <si>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</si>
  <si>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</si>
  <si>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</si>
  <si>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</si>
  <si>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</si>
  <si>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</si>
  <si>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</si>
  <si>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</si>
  <si>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</si>
  <si>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</si>
  <si>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</si>
  <si>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</si>
  <si>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</si>
  <si>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</si>
  <si>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</si>
  <si>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</si>
  <si>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</si>
  <si>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</si>
  <si>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</si>
  <si>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</si>
  <si>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</si>
  <si>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</si>
  <si>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</si>
  <si>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</si>
  <si>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</si>
  <si>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</si>
  <si>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</si>
  <si>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</si>
  <si>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</si>
  <si>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</si>
  <si>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</si>
  <si>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</si>
  <si>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</si>
  <si>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</si>
  <si>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</si>
  <si>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</si>
  <si>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</si>
  <si>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</si>
  <si>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</si>
  <si>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</si>
  <si>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</si>
  <si>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</si>
  <si>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</si>
  <si>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</si>
  <si>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</si>
  <si>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</si>
  <si>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</si>
  <si>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</si>
  <si>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</si>
  <si>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</si>
  <si>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</si>
  <si>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</si>
  <si>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</si>
  <si>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</si>
  <si>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</si>
  <si>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</si>
  <si>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</si>
  <si>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</si>
  <si>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</si>
  <si>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</si>
  <si>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</si>
  <si>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</si>
  <si>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</si>
  <si>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</si>
  <si>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</si>
  <si>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</si>
  <si>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</si>
  <si>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</si>
  <si>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</si>
  <si>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</si>
  <si>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</si>
  <si>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</si>
  <si>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</si>
  <si>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</si>
  <si>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</si>
  <si>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</si>
  <si>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</si>
  <si>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</si>
  <si>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</si>
  <si>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</si>
  <si>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</si>
  <si>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</si>
  <si>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</si>
  <si>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</si>
  <si>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</si>
  <si>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</si>
  <si>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</si>
  <si>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</si>
  <si>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</si>
  <si>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</si>
  <si>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</si>
  <si>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</si>
  <si>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</si>
  <si>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</si>
  <si>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</si>
  <si>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</si>
  <si>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</si>
  <si>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</si>
  <si>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</si>
  <si>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</si>
  <si>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</si>
  <si>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</si>
  <si>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</si>
  <si>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</si>
  <si>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</si>
  <si>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</si>
  <si>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</si>
  <si>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</si>
  <si>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</si>
  <si>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</si>
  <si>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</si>
  <si>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</si>
  <si>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</si>
  <si>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</si>
  <si>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</si>
  <si>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</si>
  <si>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</si>
  <si>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2.38</t>
  </si>
  <si>
    <t>▲ 2.31</t>
  </si>
  <si>
    <t>▲ 0.79</t>
  </si>
  <si>
    <t>▲ 1.54</t>
  </si>
  <si>
    <t>一般会計</t>
  </si>
  <si>
    <t>ガス事業会計</t>
  </si>
  <si>
    <t>水道事業会計</t>
  </si>
  <si>
    <t>国民健康保険事業特別会計</t>
  </si>
  <si>
    <t>介護保険事業特別会計</t>
  </si>
  <si>
    <t>簡易水道事業会計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</si>
  <si>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</si>
  <si>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</si>
  <si>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</si>
  <si>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</si>
  <si>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</si>
  <si>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</si>
  <si>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</si>
  <si>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</si>
  <si>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</si>
  <si>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</si>
  <si>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</si>
  <si>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環境施設整備基金</t>
    <rPh sb="0" eb="2">
      <t>カンキョウ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</si>
  <si>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</si>
  <si>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公共施設等総合管理基金</t>
    <rPh sb="0" eb="2">
      <t>コウキョウ</t>
    </rPh>
    <rPh sb="2" eb="5">
      <t>シセツナド</t>
    </rPh>
    <rPh sb="5" eb="7">
      <t>ソウゴウ</t>
    </rPh>
    <rPh sb="7" eb="9">
      <t>カンリ</t>
    </rPh>
    <rPh sb="9" eb="11">
      <t>キキン</t>
    </rPh>
    <phoneticPr fontId="5"/>
  </si>
  <si>
    <t>福祉基金</t>
    <rPh sb="0" eb="2">
      <t>フクシ</t>
    </rPh>
    <rPh sb="2" eb="4">
      <t>キキン</t>
    </rPh>
    <phoneticPr fontId="5"/>
  </si>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</sst>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A5B-4AF9-9F80-FE295740C5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66982</c:v>
                </c:pt>
                <c:pt idx="1">
                  <c:v>78812</c:v>
                </c:pt>
                <c:pt idx="2">
                  <c:v>123176</c:v>
                </c:pt>
                <c:pt idx="3">
                  <c:v>203189</c:v>
                </c:pt>
                <c:pt idx="4">
                  <c:v>109252</c:v>
                </c:pt>
              </c:numCache>
            </c:numRef>
          </c:val>
          <c:smooth val="0"/>
          <c:extLst>
            <c:ext xmlns:c16="http://schemas.microsoft.com/office/drawing/2014/chart" uri="{C3380CC4-5D6E-409C-BE32-E72D297353CC}">
              <c16:uniqueId val="{00000001-9A5B-4AF9-9F80-FE295740C5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c:v>
                </c:pt>
                <c:pt idx="1">
                  <c:v>7.44</c:v>
                </c:pt>
                <c:pt idx="2">
                  <c:v>6.79</c:v>
                </c:pt>
                <c:pt idx="3">
                  <c:v>6.59</c:v>
                </c:pt>
                <c:pt idx="4">
                  <c:v>8.5299999999999994</c:v>
                </c:pt>
              </c:numCache>
            </c:numRef>
          </c:val>
          <c:extLst>
            <c:ext xmlns:c16="http://schemas.microsoft.com/office/drawing/2014/chart" uri="{C3380CC4-5D6E-409C-BE32-E72D297353CC}">
              <c16:uniqueId val="{00000000-9363-4BF7-BB99-A492B0822E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c:v>
                </c:pt>
                <c:pt idx="1">
                  <c:v>10.64</c:v>
                </c:pt>
                <c:pt idx="2">
                  <c:v>10.85</c:v>
                </c:pt>
                <c:pt idx="3">
                  <c:v>9.69</c:v>
                </c:pt>
                <c:pt idx="4">
                  <c:v>8.93</c:v>
                </c:pt>
              </c:numCache>
            </c:numRef>
          </c:val>
          <c:extLst>
            <c:ext xmlns:c16="http://schemas.microsoft.com/office/drawing/2014/chart" uri="{C3380CC4-5D6E-409C-BE32-E72D297353CC}">
              <c16:uniqueId val="{00000001-9363-4BF7-BB99-A492B0822E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-2.31</c:v>
                </c:pt>
                <c:pt idx="2">
                  <c:v>-0.79</c:v>
                </c:pt>
                <c:pt idx="3">
                  <c:v>-1.54</c:v>
                </c:pt>
                <c:pt idx="4">
                  <c:v>1.51</c:v>
                </c:pt>
              </c:numCache>
            </c:numRef>
          </c:val>
          <c:smooth val="0"/>
          <c:extLst>
            <c:ext xmlns:c16="http://schemas.microsoft.com/office/drawing/2014/chart" uri="{C3380CC4-5D6E-409C-BE32-E72D297353CC}">
              <c16:uniqueId val="{00000002-9363-4BF7-BB99-A492B0822E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3.86</c:v>
                </c:pt>
                <c:pt idx="4">
                  <c:v>#N/A</c:v>
                </c:pt>
                <c:pt idx="5">
                  <c:v>0.03</c:v>
                </c:pt>
                <c:pt idx="6">
                  <c:v>#N/A</c:v>
                </c:pt>
                <c:pt idx="7">
                  <c:v>0.05</c:v>
                </c:pt>
                <c:pt idx="8">
                  <c:v>#N/A</c:v>
                </c:pt>
                <c:pt idx="9">
                  <c:v>0.04</c:v>
                </c:pt>
              </c:numCache>
            </c:numRef>
          </c:val>
          <c:extLst>
            <c:ext xmlns:c16="http://schemas.microsoft.com/office/drawing/2014/chart" uri="{C3380CC4-5D6E-409C-BE32-E72D297353CC}">
              <c16:uniqueId val="{00000000-0DF0-4B3B-B16D-20A528A98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F0-4B3B-B16D-20A528A9806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0.05</c:v>
                </c:pt>
                <c:pt idx="4">
                  <c:v>#N/A</c:v>
                </c:pt>
                <c:pt idx="5">
                  <c:v>0</c:v>
                </c:pt>
                <c:pt idx="6">
                  <c:v>#N/A</c:v>
                </c:pt>
                <c:pt idx="7">
                  <c:v>0.06</c:v>
                </c:pt>
                <c:pt idx="8">
                  <c:v>#N/A</c:v>
                </c:pt>
                <c:pt idx="9">
                  <c:v>0.05</c:v>
                </c:pt>
              </c:numCache>
            </c:numRef>
          </c:val>
          <c:extLst>
            <c:ext xmlns:c16="http://schemas.microsoft.com/office/drawing/2014/chart" uri="{C3380CC4-5D6E-409C-BE32-E72D297353CC}">
              <c16:uniqueId val="{00000002-0DF0-4B3B-B16D-20A528A9806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0.04</c:v>
                </c:pt>
                <c:pt idx="6">
                  <c:v>#N/A</c:v>
                </c:pt>
                <c:pt idx="7">
                  <c:v>7.0000000000000007E-2</c:v>
                </c:pt>
                <c:pt idx="8">
                  <c:v>#N/A</c:v>
                </c:pt>
                <c:pt idx="9">
                  <c:v>0.21</c:v>
                </c:pt>
              </c:numCache>
            </c:numRef>
          </c:val>
          <c:extLst>
            <c:ext xmlns:c16="http://schemas.microsoft.com/office/drawing/2014/chart" uri="{C3380CC4-5D6E-409C-BE32-E72D297353CC}">
              <c16:uniqueId val="{00000003-0DF0-4B3B-B16D-20A528A98066}"/>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0.19</c:v>
                </c:pt>
                <c:pt idx="6">
                  <c:v>#N/A</c:v>
                </c:pt>
                <c:pt idx="7">
                  <c:v>0.39</c:v>
                </c:pt>
                <c:pt idx="8">
                  <c:v>#N/A</c:v>
                </c:pt>
                <c:pt idx="9">
                  <c:v>0.74</c:v>
                </c:pt>
              </c:numCache>
            </c:numRef>
          </c:val>
          <c:extLst>
            <c:ext xmlns:c16="http://schemas.microsoft.com/office/drawing/2014/chart" uri="{C3380CC4-5D6E-409C-BE32-E72D297353CC}">
              <c16:uniqueId val="{00000004-0DF0-4B3B-B16D-20A528A9806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2.5299999999999998</c:v>
                </c:pt>
                <c:pt idx="2">
                  <c:v>#N/A</c:v>
                </c:pt>
                <c:pt idx="3">
                  <c:v>1.01</c:v>
                </c:pt>
                <c:pt idx="4">
                  <c:v>#N/A</c:v>
                </c:pt>
                <c:pt idx="5">
                  <c:v>1.03</c:v>
                </c:pt>
                <c:pt idx="6">
                  <c:v>#N/A</c:v>
                </c:pt>
                <c:pt idx="7">
                  <c:v>1.17</c:v>
                </c:pt>
                <c:pt idx="8">
                  <c:v>#N/A</c:v>
                </c:pt>
                <c:pt idx="9">
                  <c:v>0.81</c:v>
                </c:pt>
              </c:numCache>
            </c:numRef>
          </c:val>
          <c:extLst>
            <c:ext xmlns:c16="http://schemas.microsoft.com/office/drawing/2014/chart" uri="{C3380CC4-5D6E-409C-BE32-E72D297353CC}">
              <c16:uniqueId val="{00000005-0DF0-4B3B-B16D-20A528A9806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3.23</c:v>
                </c:pt>
                <c:pt idx="4">
                  <c:v>#N/A</c:v>
                </c:pt>
                <c:pt idx="5">
                  <c:v>3.72</c:v>
                </c:pt>
                <c:pt idx="6">
                  <c:v>#N/A</c:v>
                </c:pt>
                <c:pt idx="7">
                  <c:v>4.5</c:v>
                </c:pt>
                <c:pt idx="8">
                  <c:v>#N/A</c:v>
                </c:pt>
                <c:pt idx="9">
                  <c:v>4.04</c:v>
                </c:pt>
              </c:numCache>
            </c:numRef>
          </c:val>
          <c:extLst>
            <c:ext xmlns:c16="http://schemas.microsoft.com/office/drawing/2014/chart" uri="{C3380CC4-5D6E-409C-BE32-E72D297353CC}">
              <c16:uniqueId val="{00000006-0DF0-4B3B-B16D-20A528A9806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3.73</c:v>
                </c:pt>
                <c:pt idx="2">
                  <c:v>#N/A</c:v>
                </c:pt>
                <c:pt idx="3">
                  <c:v>3.55</c:v>
                </c:pt>
                <c:pt idx="4">
                  <c:v>#N/A</c:v>
                </c:pt>
                <c:pt idx="5">
                  <c:v>3.66</c:v>
                </c:pt>
                <c:pt idx="6">
                  <c:v>#N/A</c:v>
                </c:pt>
                <c:pt idx="7">
                  <c:v>3.66</c:v>
                </c:pt>
                <c:pt idx="8">
                  <c:v>#N/A</c:v>
                </c:pt>
                <c:pt idx="9">
                  <c:v>4.1100000000000003</c:v>
                </c:pt>
              </c:numCache>
            </c:numRef>
          </c:val>
          <c:extLst>
            <c:ext xmlns:c16="http://schemas.microsoft.com/office/drawing/2014/chart" uri="{C3380CC4-5D6E-409C-BE32-E72D297353CC}">
              <c16:uniqueId val="{00000007-0DF0-4B3B-B16D-20A528A98066}"/>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7.13</c:v>
                </c:pt>
                <c:pt idx="2">
                  <c:v>#N/A</c:v>
                </c:pt>
                <c:pt idx="3">
                  <c:v>7.13</c:v>
                </c:pt>
                <c:pt idx="4">
                  <c:v>#N/A</c:v>
                </c:pt>
                <c:pt idx="5">
                  <c:v>8.3000000000000007</c:v>
                </c:pt>
                <c:pt idx="6">
                  <c:v>#N/A</c:v>
                </c:pt>
                <c:pt idx="7">
                  <c:v>7.16</c:v>
                </c:pt>
                <c:pt idx="8">
                  <c:v>#N/A</c:v>
                </c:pt>
                <c:pt idx="9">
                  <c:v>7.95</c:v>
                </c:pt>
              </c:numCache>
            </c:numRef>
          </c:val>
          <c:extLst>
            <c:ext xmlns:c16="http://schemas.microsoft.com/office/drawing/2014/chart" uri="{C3380CC4-5D6E-409C-BE32-E72D297353CC}">
              <c16:uniqueId val="{00000008-0DF0-4B3B-B16D-20A528A980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8.9600000000000009</c:v>
                </c:pt>
                <c:pt idx="2">
                  <c:v>#N/A</c:v>
                </c:pt>
                <c:pt idx="3">
                  <c:v>7.4</c:v>
                </c:pt>
                <c:pt idx="4">
                  <c:v>#N/A</c:v>
                </c:pt>
                <c:pt idx="5">
                  <c:v>6.75</c:v>
                </c:pt>
                <c:pt idx="6">
                  <c:v>#N/A</c:v>
                </c:pt>
                <c:pt idx="7">
                  <c:v>6.53</c:v>
                </c:pt>
                <c:pt idx="8">
                  <c:v>#N/A</c:v>
                </c:pt>
                <c:pt idx="9">
                  <c:v>8.4700000000000006</c:v>
                </c:pt>
              </c:numCache>
            </c:numRef>
          </c:val>
          <c:extLst>
            <c:ext xmlns:c16="http://schemas.microsoft.com/office/drawing/2014/chart" uri="{C3380CC4-5D6E-409C-BE32-E72D297353CC}">
              <c16:uniqueId val="{00000009-0DF0-4B3B-B16D-20A528A980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3989</c:v>
                </c:pt>
                <c:pt idx="5">
                  <c:v>3927</c:v>
                </c:pt>
                <c:pt idx="8">
                  <c:v>3822</c:v>
                </c:pt>
                <c:pt idx="11">
                  <c:v>3797</c:v>
                </c:pt>
                <c:pt idx="14">
                  <c:v>3632</c:v>
                </c:pt>
              </c:numCache>
            </c:numRef>
          </c:val>
          <c:extLst>
            <c:ext xmlns:c16="http://schemas.microsoft.com/office/drawing/2014/chart" uri="{C3380CC4-5D6E-409C-BE32-E72D297353CC}">
              <c16:uniqueId val="{00000000-22EB-4380-8128-A316EB6D2E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EB-4380-8128-A316EB6D2E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18</c:v>
                </c:pt>
                <c:pt idx="6">
                  <c:v>18</c:v>
                </c:pt>
                <c:pt idx="9">
                  <c:v>11</c:v>
                </c:pt>
                <c:pt idx="12">
                  <c:v>0</c:v>
                </c:pt>
              </c:numCache>
            </c:numRef>
          </c:val>
          <c:extLst>
            <c:ext xmlns:c16="http://schemas.microsoft.com/office/drawing/2014/chart" uri="{C3380CC4-5D6E-409C-BE32-E72D297353CC}">
              <c16:uniqueId val="{00000002-22EB-4380-8128-A316EB6D2E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10</c:v>
                </c:pt>
                <c:pt idx="9">
                  <c:v>6</c:v>
                </c:pt>
                <c:pt idx="12">
                  <c:v>0</c:v>
                </c:pt>
              </c:numCache>
            </c:numRef>
          </c:val>
          <c:extLst>
            <c:ext xmlns:c16="http://schemas.microsoft.com/office/drawing/2014/chart" uri="{C3380CC4-5D6E-409C-BE32-E72D297353CC}">
              <c16:uniqueId val="{00000003-22EB-4380-8128-A316EB6D2E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1490</c:v>
                </c:pt>
                <c:pt idx="3">
                  <c:v>1333</c:v>
                </c:pt>
                <c:pt idx="6">
                  <c:v>1032</c:v>
                </c:pt>
                <c:pt idx="9">
                  <c:v>1109</c:v>
                </c:pt>
                <c:pt idx="12">
                  <c:v>1070</c:v>
                </c:pt>
              </c:numCache>
            </c:numRef>
          </c:val>
          <c:extLst>
            <c:ext xmlns:c16="http://schemas.microsoft.com/office/drawing/2014/chart" uri="{C3380CC4-5D6E-409C-BE32-E72D297353CC}">
              <c16:uniqueId val="{00000004-22EB-4380-8128-A316EB6D2E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B-4380-8128-A316EB6D2E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EB-4380-8128-A316EB6D2E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4180</c:v>
                </c:pt>
                <c:pt idx="3">
                  <c:v>4200</c:v>
                </c:pt>
                <c:pt idx="6">
                  <c:v>4258</c:v>
                </c:pt>
                <c:pt idx="9">
                  <c:v>4083</c:v>
                </c:pt>
                <c:pt idx="12">
                  <c:v>3974</c:v>
                </c:pt>
              </c:numCache>
            </c:numRef>
          </c:val>
          <c:extLst>
            <c:ext xmlns:c16="http://schemas.microsoft.com/office/drawing/2014/chart" uri="{C3380CC4-5D6E-409C-BE32-E72D297353CC}">
              <c16:uniqueId val="{00000007-22EB-4380-8128-A316EB6D2E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1709</c:v>
                </c:pt>
                <c:pt idx="2">
                  <c:v>#N/A</c:v>
                </c:pt>
                <c:pt idx="3">
                  <c:v>#N/A</c:v>
                </c:pt>
                <c:pt idx="4">
                  <c:v>1634</c:v>
                </c:pt>
                <c:pt idx="5">
                  <c:v>#N/A</c:v>
                </c:pt>
                <c:pt idx="6">
                  <c:v>#N/A</c:v>
                </c:pt>
                <c:pt idx="7">
                  <c:v>1496</c:v>
                </c:pt>
                <c:pt idx="8">
                  <c:v>#N/A</c:v>
                </c:pt>
                <c:pt idx="9">
                  <c:v>#N/A</c:v>
                </c:pt>
                <c:pt idx="10">
                  <c:v>1412</c:v>
                </c:pt>
                <c:pt idx="11">
                  <c:v>#N/A</c:v>
                </c:pt>
                <c:pt idx="12">
                  <c:v>#N/A</c:v>
                </c:pt>
                <c:pt idx="13">
                  <c:v>1412</c:v>
                </c:pt>
                <c:pt idx="14">
                  <c:v>#N/A</c:v>
                </c:pt>
              </c:numCache>
            </c:numRef>
          </c:val>
          <c:smooth val="0"/>
          <c:extLst>
            <c:ext xmlns:c16="http://schemas.microsoft.com/office/drawing/2014/chart" uri="{C3380CC4-5D6E-409C-BE32-E72D297353CC}">
              <c16:uniqueId val="{00000008-22EB-4380-8128-A316EB6D2E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37192</c:v>
                </c:pt>
                <c:pt idx="5">
                  <c:v>36607</c:v>
                </c:pt>
                <c:pt idx="8">
                  <c:v>36117</c:v>
                </c:pt>
                <c:pt idx="11">
                  <c:v>37856</c:v>
                </c:pt>
                <c:pt idx="14">
                  <c:v>37807</c:v>
                </c:pt>
              </c:numCache>
            </c:numRef>
          </c:val>
          <c:extLst>
            <c:ext xmlns:c16="http://schemas.microsoft.com/office/drawing/2014/chart" uri="{C3380CC4-5D6E-409C-BE32-E72D297353CC}">
              <c16:uniqueId val="{00000000-0E8A-49AE-9B79-CB1ABD65A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2453</c:v>
                </c:pt>
                <c:pt idx="5">
                  <c:v>2540</c:v>
                </c:pt>
                <c:pt idx="8">
                  <c:v>2465</c:v>
                </c:pt>
                <c:pt idx="11">
                  <c:v>2399</c:v>
                </c:pt>
                <c:pt idx="14">
                  <c:v>2334</c:v>
                </c:pt>
              </c:numCache>
            </c:numRef>
          </c:val>
          <c:extLst>
            <c:ext xmlns:c16="http://schemas.microsoft.com/office/drawing/2014/chart" uri="{C3380CC4-5D6E-409C-BE32-E72D297353CC}">
              <c16:uniqueId val="{00000001-0E8A-49AE-9B79-CB1ABD65A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7537</c:v>
                </c:pt>
                <c:pt idx="5">
                  <c:v>7305</c:v>
                </c:pt>
                <c:pt idx="8">
                  <c:v>7147</c:v>
                </c:pt>
                <c:pt idx="11">
                  <c:v>6545</c:v>
                </c:pt>
                <c:pt idx="14">
                  <c:v>6509</c:v>
                </c:pt>
              </c:numCache>
            </c:numRef>
          </c:val>
          <c:extLst>
            <c:ext xmlns:c16="http://schemas.microsoft.com/office/drawing/2014/chart" uri="{C3380CC4-5D6E-409C-BE32-E72D297353CC}">
              <c16:uniqueId val="{00000002-0E8A-49AE-9B79-CB1ABD65A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A-49AE-9B79-CB1ABD65A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A-49AE-9B79-CB1ABD65A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8A-49AE-9B79-CB1ABD65A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4236</c:v>
                </c:pt>
                <c:pt idx="3">
                  <c:v>4251</c:v>
                </c:pt>
                <c:pt idx="6">
                  <c:v>3889</c:v>
                </c:pt>
                <c:pt idx="9">
                  <c:v>3913</c:v>
                </c:pt>
                <c:pt idx="12">
                  <c:v>3926</c:v>
                </c:pt>
              </c:numCache>
            </c:numRef>
          </c:val>
          <c:extLst>
            <c:ext xmlns:c16="http://schemas.microsoft.com/office/drawing/2014/chart" uri="{C3380CC4-5D6E-409C-BE32-E72D297353CC}">
              <c16:uniqueId val="{00000006-0E8A-49AE-9B79-CB1ABD65A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E8A-49AE-9B79-CB1ABD65A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13767</c:v>
                </c:pt>
                <c:pt idx="3">
                  <c:v>13806</c:v>
                </c:pt>
                <c:pt idx="6">
                  <c:v>12931</c:v>
                </c:pt>
                <c:pt idx="9">
                  <c:v>11941</c:v>
                </c:pt>
                <c:pt idx="12">
                  <c:v>11145</c:v>
                </c:pt>
              </c:numCache>
            </c:numRef>
          </c:val>
          <c:extLst>
            <c:ext xmlns:c16="http://schemas.microsoft.com/office/drawing/2014/chart" uri="{C3380CC4-5D6E-409C-BE32-E72D297353CC}">
              <c16:uniqueId val="{00000008-0E8A-49AE-9B79-CB1ABD65A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c:v>
                </c:pt>
                <c:pt idx="3">
                  <c:v>18</c:v>
                </c:pt>
                <c:pt idx="6">
                  <c:v>0</c:v>
                </c:pt>
                <c:pt idx="9">
                  <c:v>0</c:v>
                </c:pt>
                <c:pt idx="12">
                  <c:v>0</c:v>
                </c:pt>
              </c:numCache>
            </c:numRef>
          </c:val>
          <c:extLst>
            <c:ext xmlns:c16="http://schemas.microsoft.com/office/drawing/2014/chart" uri="{C3380CC4-5D6E-409C-BE32-E72D297353CC}">
              <c16:uniqueId val="{00000009-0E8A-49AE-9B79-CB1ABD65A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40473</c:v>
                </c:pt>
                <c:pt idx="3">
                  <c:v>39710</c:v>
                </c:pt>
                <c:pt idx="6">
                  <c:v>39511</c:v>
                </c:pt>
                <c:pt idx="9">
                  <c:v>42419</c:v>
                </c:pt>
                <c:pt idx="12">
                  <c:v>42148</c:v>
                </c:pt>
              </c:numCache>
            </c:numRef>
          </c:val>
          <c:extLst>
            <c:ext xmlns:c16="http://schemas.microsoft.com/office/drawing/2014/chart" uri="{C3380CC4-5D6E-409C-BE32-E72D297353CC}">
              <c16:uniqueId val="{0000000A-0E8A-49AE-9B79-CB1ABD65A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11330</c:v>
                </c:pt>
                <c:pt idx="2">
                  <c:v>#N/A</c:v>
                </c:pt>
                <c:pt idx="3">
                  <c:v>#N/A</c:v>
                </c:pt>
                <c:pt idx="4">
                  <c:v>11331</c:v>
                </c:pt>
                <c:pt idx="5">
                  <c:v>#N/A</c:v>
                </c:pt>
                <c:pt idx="6">
                  <c:v>#N/A</c:v>
                </c:pt>
                <c:pt idx="7">
                  <c:v>10601</c:v>
                </c:pt>
                <c:pt idx="8">
                  <c:v>#N/A</c:v>
                </c:pt>
                <c:pt idx="9">
                  <c:v>#N/A</c:v>
                </c:pt>
                <c:pt idx="10">
                  <c:v>11473</c:v>
                </c:pt>
                <c:pt idx="11">
                  <c:v>#N/A</c:v>
                </c:pt>
                <c:pt idx="12">
                  <c:v>#N/A</c:v>
                </c:pt>
                <c:pt idx="13">
                  <c:v>10568</c:v>
                </c:pt>
                <c:pt idx="14">
                  <c:v>#N/A</c:v>
                </c:pt>
              </c:numCache>
            </c:numRef>
          </c:val>
          <c:smooth val="0"/>
          <c:extLst>
            <c:ext xmlns:c16="http://schemas.microsoft.com/office/drawing/2014/chart" uri="{C3380CC4-5D6E-409C-BE32-E72D297353CC}">
              <c16:uniqueId val="{0000000B-0E8A-49AE-9B79-CB1ABD65A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1725</c:v>
                </c:pt>
                <c:pt idx="1">
                  <c:v>1525</c:v>
                </c:pt>
                <c:pt idx="2">
                  <c:v>1428</c:v>
                </c:pt>
              </c:numCache>
            </c:numRef>
          </c:val>
          <c:extLst>
            <c:ext xmlns:c16="http://schemas.microsoft.com/office/drawing/2014/chart" uri="{C3380CC4-5D6E-409C-BE32-E72D297353CC}">
              <c16:uniqueId val="{00000000-F303-41A4-B9F9-15EF4FD60D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1391</c:v>
                </c:pt>
                <c:pt idx="1">
                  <c:v>1392</c:v>
                </c:pt>
                <c:pt idx="2">
                  <c:v>1392</c:v>
                </c:pt>
              </c:numCache>
            </c:numRef>
          </c:val>
          <c:extLst>
            <c:ext xmlns:c16="http://schemas.microsoft.com/office/drawing/2014/chart" uri="{C3380CC4-5D6E-409C-BE32-E72D297353CC}">
              <c16:uniqueId val="{00000001-F303-41A4-B9F9-15EF4FD60D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4954</c:v>
                </c:pt>
                <c:pt idx="1">
                  <c:v>4599</c:v>
                </c:pt>
                <c:pt idx="2">
                  <c:v>4493</c:v>
                </c:pt>
              </c:numCache>
            </c:numRef>
          </c:val>
          <c:extLst>
            <c:ext xmlns:c16="http://schemas.microsoft.com/office/drawing/2014/chart" uri="{C3380CC4-5D6E-409C-BE32-E72D297353CC}">
              <c16:uniqueId val="{00000002-F303-41A4-B9F9-15EF4FD60D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公債費は新市建設計画事業、北陸新幹線建設に伴う糸魚川駅周辺整備事業、公共施設の耐震化等により、平成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年度をピークに増加し、</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年度以降減少に転じた。</a:t>
          </a:r>
        </a:p>
        <a:p>
          <a:r>
            <a:rPr kumimoji="1" lang="ja-JP" altLang="en-US" sz="1400">
              <a:latin typeface="ＭＳ ゴシック" pitchFamily="49" charset="-128"/>
              <a:ea typeface="ＭＳ ゴシック" pitchFamily="49" charset="-128"/>
            </a:rPr>
            <a:t>　しかしながら、今後は、次期ごみ処理施設等の大型事業に係る市債の元金償還が始まるため、元利償還金は増加し、比率は悪化すると見込まれる。</a:t>
          </a:r>
        </a:p>
        <a:p>
          <a:r>
            <a:rPr kumimoji="1" lang="ja-JP" altLang="en-US" sz="1400">
              <a:latin typeface="ＭＳ ゴシック" pitchFamily="49" charset="-128"/>
              <a:ea typeface="ＭＳ ゴシック" pitchFamily="49" charset="-128"/>
            </a:rPr>
            <a:t>　地方債の新規発行を抑制するほか、公債費が後年度に過度の負担とならないよう財政計画をたて、公債費の年度間の平準化及び繰上償還を行っていく。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新市建設計画事業、北陸新幹線建設に伴う糸魚川駅周辺整備事業、公共施設の耐震化等により地方債現在高の上昇が平成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年度まで続いた。一方で、使用料の改定により下水道事業を主とする公営企業債等繰入見込額は、徐々にではあるが、減少傾向にある。　</a:t>
          </a:r>
        </a:p>
        <a:p>
          <a:r>
            <a:rPr kumimoji="1" lang="ja-JP" altLang="en-US" sz="1400">
              <a:latin typeface="ＭＳ ゴシック" pitchFamily="49" charset="-128"/>
              <a:ea typeface="ＭＳ ゴシック" pitchFamily="49" charset="-128"/>
            </a:rPr>
            <a:t>　今後は合併算定替終了に伴う標準財政規模の縮小や、次期ごみ処理施設や駅北大火復興等の大規模事業のため、地方債現在高は増加し、比率は悪化すると見込まれる。</a:t>
          </a:r>
        </a:p>
        <a:p>
          <a:r>
            <a:rPr kumimoji="1" lang="ja-JP" altLang="en-US" sz="1400">
              <a:latin typeface="ＭＳ ゴシック" pitchFamily="49" charset="-128"/>
              <a:ea typeface="ＭＳ ゴシック" pitchFamily="49" charset="-128"/>
            </a:rPr>
            <a:t>　地方債新規発行の抑制とともに、充当可能基金の増加に取り組み、将来負担の軽減を図る。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新潟県糸魚川市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百万円、職員の退職手当に充当するために退職手当基金から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年度に発生した駅北大火の復旧復興事業のため駅北大火復旧復興基金から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百万円の減になった。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次期ごみ処理施設の建設や大火の復旧復興の進捗等を図るため、基金残高は減少傾向にあるものの、景気動向による市民法人税の変動や災害への備えのため、標準財政規模の約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％程度となるよう、財政調整基金の積立額を維持する。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・まちづくり基金：本市の一体性の速やかな確立を図るため又は均衡ある発展に資するために行う公共的施設の整備事業等に充てる。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・環境施設整備基金：一般廃棄物及び産業廃棄物の処理施設並びにこれらに関連する施設の整備に要する費用に充てる。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・公共施設等総合管理基金：公共施設等の改修及び整備に要する費用に充てる。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・福祉基金：福祉に要する費用に充てる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・まちづくり基金：学校防犯カメラ設置等のため、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・公共施設等総合管理基金：雇用促進住宅家賃の充当残及び運用利息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・福祉基金：社会福祉協議会運営費助成等のため、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・まちづくり基金：本市の発展に資する施設整備や合併前に整備した施設の老朽化対策等のため、基金を取り崩す予定。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・環境施設整備基金：次期ごみ処理施設の整備のため、基金を取り崩す予定。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・職員退職手当基金：必要に応じて、職員退職手当のため、基金を取り崩す予定。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・公共施設等総合管理基金：必要に応じて、施設の改修・整備のため、基金を取り崩す予定。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・福祉基金：社会福祉協議会の助成に充てるため、取り崩していくが、残高に応じて積み立てる予定。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令和２年度は、主に新型コロナウイルス対策事業にか係る財源調整のために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百万円を取り崩したが、国の新型コロナウイルス感染症対応地方創生臨時交付金を活用し、決算に見込む中で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財政調整基金の残高は、景気動向による市民法人税の変動や災害への備えのため、過去の実績等を踏まえ、標準財政規模の約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％程度となるよう、積立額を維持することを目標とする。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ここ数年は、基金の運用利息のみ積み立てている。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ごみ処理施設の建設等により、健全化判断比率の悪化が予想されることから、基金を取り崩し、地方債の繰上償還による将来負担の軽減を図る予定である。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41,336
40,932
746.24
35,068,715
33,265,357
1,363,350
15,992,147
42,148,034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い市域を有し、その大部分が急峻な山林原野であり、地すべり、豪雪等の自然災害の影響を受けやすく、多額の行政需要がある一方、市税収入の割合が低いため、類似団体の中で下位で推移している。　　 </a:t>
          </a:r>
        </a:p>
        <a:p>
          <a:r>
            <a:rPr kumimoji="1" lang="ja-JP" altLang="en-US" sz="1300">
              <a:latin typeface="ＭＳ Ｐゴシック" panose="020B0600070205080204" pitchFamily="50" charset="-128"/>
              <a:ea typeface="ＭＳ Ｐゴシック" panose="020B0600070205080204" pitchFamily="50" charset="-128"/>
            </a:rPr>
            <a:t>　今後は人口減少と高齢化による市税収入の減少及びごみ処理施設建設等の大型事業に係る元利償還金の増加により、指数も悪化する見込みである。行政改革、定員的適正化計画及び公共施設等総合管理指針の推進による歳出削減に努めるとともに、各種施策により市税の増収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歳出において公債費及び補助費の減少により、経常的な歳出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億円減少し、歳入で地方消費税交付金及び地方交付税の増加により経常的一般財源の歳入が約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万円増加したこと等により、経常収支比率は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今後は分子となる公債費・物件費・維持補修費も増加が見込まれるため、比率の悪化が予想される。</a:t>
          </a:r>
        </a:p>
        <a:p>
          <a:r>
            <a:rPr kumimoji="1" lang="ja-JP" altLang="en-US" sz="1300">
              <a:latin typeface="ＭＳ Ｐゴシック" panose="020B0600070205080204" pitchFamily="50" charset="-128"/>
              <a:ea typeface="ＭＳ Ｐゴシック" panose="020B0600070205080204" pitchFamily="50" charset="-128"/>
            </a:rPr>
            <a:t>　職員数の適正化や事務事業の見直し等の行財政改革の取り組みを通じて経常経費の削減に努める。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99695</xdr:rowOff>
    </xdr:to>
    <xdr:cxnSp macro="">
      <xdr:nvCxnSpPr>
        <xdr:cNvPr id="128" name="直線コネクタ 127"/>
        <xdr:cNvCxnSpPr/>
      </xdr:nvCxnSpPr>
      <xdr:spPr>
        <a:xfrm flipV="1">
          <a:off x="4114800" y="1096994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99695</xdr:rowOff>
    </xdr:to>
    <xdr:cxnSp macro="">
      <xdr:nvCxnSpPr>
        <xdr:cNvPr id="131" name="直線コネクタ 130"/>
        <xdr:cNvCxnSpPr/>
      </xdr:nvCxnSpPr>
      <xdr:spPr>
        <a:xfrm>
          <a:off x="3225800" y="110242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166053</xdr:rowOff>
    </xdr:to>
    <xdr:cxnSp macro="">
      <xdr:nvCxnSpPr>
        <xdr:cNvPr id="134" name="直線コネクタ 133"/>
        <xdr:cNvCxnSpPr/>
      </xdr:nvCxnSpPr>
      <xdr:spPr>
        <a:xfrm flipV="1">
          <a:off x="2336800" y="110242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166053</xdr:rowOff>
    </xdr:to>
    <xdr:cxnSp macro="">
      <xdr:nvCxnSpPr>
        <xdr:cNvPr id="137" name="直線コネクタ 136"/>
        <xdr:cNvCxnSpPr/>
      </xdr:nvCxnSpPr>
      <xdr:spPr>
        <a:xfrm>
          <a:off x="1447800" y="110966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49" name="楕円 148"/>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0" name="テキスト ボックス 149"/>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115253</xdr:rowOff>
    </xdr:from>
    <xdr:to>
      <xdr:col>11</xdr:col>
      <xdr:colOff>82550</xdr:colOff>
      <xdr:row>65</xdr:row>
      <xdr:rowOff>45403</xdr:rowOff>
    </xdr:to>
    <xdr:sp macro="" textlink="">
      <xdr:nvSpPr>
        <xdr:cNvPr id="153" name="楕円 152"/>
        <xdr:cNvSpPr/>
      </xdr:nvSpPr>
      <xdr:spPr>
        <a:xfrm>
          <a:off x="2286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30180</xdr:rowOff>
    </xdr:from>
    <xdr:ext cx="762000" cy="259045"/>
    <xdr:sp macro="" textlink="">
      <xdr:nvSpPr>
        <xdr:cNvPr id="154" name="テキスト ボックス 153"/>
        <xdr:cNvSpPr txBox="1"/>
      </xdr:nvSpPr>
      <xdr:spPr>
        <a:xfrm>
          <a:off x="1955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5" name="楕円 154"/>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6" name="テキスト ボックス 155"/>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類似団体内平均値を恒常的に大きく上回るのは、類似団体の多くが一部事務組合で行っている消防及びごみ処理を直営で行っているためである。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今後は、各施設管理費の上昇や人口の減少により本決算額の上昇が見込まれるため、施設配置や職員数の適正化に努め、経費の削減に努める。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140415</xdr:rowOff>
    </xdr:from>
    <xdr:to>
      <xdr:col>23</xdr:col>
      <xdr:colOff>133350</xdr:colOff>
      <xdr:row>86</xdr:row>
      <xdr:rowOff>159672</xdr:rowOff>
    </xdr:to>
    <xdr:cxnSp macro="">
      <xdr:nvCxnSpPr>
        <xdr:cNvPr id="191" name="直線コネクタ 190"/>
        <xdr:cNvCxnSpPr/>
      </xdr:nvCxnSpPr>
      <xdr:spPr>
        <a:xfrm>
          <a:off x="4114800" y="14713665"/>
          <a:ext cx="838200" cy="19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117081</xdr:rowOff>
    </xdr:from>
    <xdr:to>
      <xdr:col>19</xdr:col>
      <xdr:colOff>133350</xdr:colOff>
      <xdr:row>85</xdr:row>
      <xdr:rowOff>140415</xdr:rowOff>
    </xdr:to>
    <xdr:cxnSp macro="">
      <xdr:nvCxnSpPr>
        <xdr:cNvPr id="194" name="直線コネクタ 193"/>
        <xdr:cNvCxnSpPr/>
      </xdr:nvCxnSpPr>
      <xdr:spPr>
        <a:xfrm>
          <a:off x="3225800" y="14690331"/>
          <a:ext cx="8890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117081</xdr:rowOff>
    </xdr:from>
    <xdr:to>
      <xdr:col>15</xdr:col>
      <xdr:colOff>82550</xdr:colOff>
      <xdr:row>86</xdr:row>
      <xdr:rowOff>108767</xdr:rowOff>
    </xdr:to>
    <xdr:cxnSp macro="">
      <xdr:nvCxnSpPr>
        <xdr:cNvPr id="197" name="直線コネクタ 196"/>
        <xdr:cNvCxnSpPr/>
      </xdr:nvCxnSpPr>
      <xdr:spPr>
        <a:xfrm flipV="1">
          <a:off x="2336800" y="14690331"/>
          <a:ext cx="889000" cy="1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108370</xdr:rowOff>
    </xdr:from>
    <xdr:to>
      <xdr:col>11</xdr:col>
      <xdr:colOff>31750</xdr:colOff>
      <xdr:row>86</xdr:row>
      <xdr:rowOff>108767</xdr:rowOff>
    </xdr:to>
    <xdr:cxnSp macro="">
      <xdr:nvCxnSpPr>
        <xdr:cNvPr id="200" name="直線コネクタ 199"/>
        <xdr:cNvCxnSpPr/>
      </xdr:nvCxnSpPr>
      <xdr:spPr>
        <a:xfrm>
          <a:off x="1447800" y="14681620"/>
          <a:ext cx="889000" cy="1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108872</xdr:rowOff>
    </xdr:from>
    <xdr:to>
      <xdr:col>23</xdr:col>
      <xdr:colOff>184150</xdr:colOff>
      <xdr:row>87</xdr:row>
      <xdr:rowOff>39022</xdr:rowOff>
    </xdr:to>
    <xdr:sp macro="" textlink="">
      <xdr:nvSpPr>
        <xdr:cNvPr id="210" name="楕円 209"/>
        <xdr:cNvSpPr/>
      </xdr:nvSpPr>
      <xdr:spPr>
        <a:xfrm>
          <a:off x="4902200" y="14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80949</xdr:rowOff>
    </xdr:from>
    <xdr:ext cx="762000" cy="259045"/>
    <xdr:sp macro="" textlink="">
      <xdr:nvSpPr>
        <xdr:cNvPr id="211" name="人件費・物件費等の状況該当値テキスト"/>
        <xdr:cNvSpPr txBox="1"/>
      </xdr:nvSpPr>
      <xdr:spPr>
        <a:xfrm>
          <a:off x="5041900" y="1482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89615</xdr:rowOff>
    </xdr:from>
    <xdr:to>
      <xdr:col>19</xdr:col>
      <xdr:colOff>184150</xdr:colOff>
      <xdr:row>86</xdr:row>
      <xdr:rowOff>19765</xdr:rowOff>
    </xdr:to>
    <xdr:sp macro="" textlink="">
      <xdr:nvSpPr>
        <xdr:cNvPr id="212" name="楕円 211"/>
        <xdr:cNvSpPr/>
      </xdr:nvSpPr>
      <xdr:spPr>
        <a:xfrm>
          <a:off x="4064000" y="14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4542</xdr:rowOff>
    </xdr:from>
    <xdr:ext cx="736600" cy="259045"/>
    <xdr:sp macro="" textlink="">
      <xdr:nvSpPr>
        <xdr:cNvPr id="213" name="テキスト ボックス 212"/>
        <xdr:cNvSpPr txBox="1"/>
      </xdr:nvSpPr>
      <xdr:spPr>
        <a:xfrm>
          <a:off x="3733800" y="1474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66281</xdr:rowOff>
    </xdr:from>
    <xdr:to>
      <xdr:col>15</xdr:col>
      <xdr:colOff>133350</xdr:colOff>
      <xdr:row>85</xdr:row>
      <xdr:rowOff>167881</xdr:rowOff>
    </xdr:to>
    <xdr:sp macro="" textlink="">
      <xdr:nvSpPr>
        <xdr:cNvPr id="214" name="楕円 213"/>
        <xdr:cNvSpPr/>
      </xdr:nvSpPr>
      <xdr:spPr>
        <a:xfrm>
          <a:off x="3175000" y="146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152658</xdr:rowOff>
    </xdr:from>
    <xdr:ext cx="762000" cy="259045"/>
    <xdr:sp macro="" textlink="">
      <xdr:nvSpPr>
        <xdr:cNvPr id="215" name="テキスト ボックス 214"/>
        <xdr:cNvSpPr txBox="1"/>
      </xdr:nvSpPr>
      <xdr:spPr>
        <a:xfrm>
          <a:off x="2844800" y="1472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57967</xdr:rowOff>
    </xdr:from>
    <xdr:to>
      <xdr:col>11</xdr:col>
      <xdr:colOff>82550</xdr:colOff>
      <xdr:row>86</xdr:row>
      <xdr:rowOff>159567</xdr:rowOff>
    </xdr:to>
    <xdr:sp macro="" textlink="">
      <xdr:nvSpPr>
        <xdr:cNvPr id="216" name="楕円 215"/>
        <xdr:cNvSpPr/>
      </xdr:nvSpPr>
      <xdr:spPr>
        <a:xfrm>
          <a:off x="2286000" y="148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144344</xdr:rowOff>
    </xdr:from>
    <xdr:ext cx="762000" cy="259045"/>
    <xdr:sp macro="" textlink="">
      <xdr:nvSpPr>
        <xdr:cNvPr id="217" name="テキスト ボックス 216"/>
        <xdr:cNvSpPr txBox="1"/>
      </xdr:nvSpPr>
      <xdr:spPr>
        <a:xfrm>
          <a:off x="1955800" y="1488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57570</xdr:rowOff>
    </xdr:from>
    <xdr:to>
      <xdr:col>7</xdr:col>
      <xdr:colOff>31750</xdr:colOff>
      <xdr:row>85</xdr:row>
      <xdr:rowOff>159170</xdr:rowOff>
    </xdr:to>
    <xdr:sp macro="" textlink="">
      <xdr:nvSpPr>
        <xdr:cNvPr id="218" name="楕円 217"/>
        <xdr:cNvSpPr/>
      </xdr:nvSpPr>
      <xdr:spPr>
        <a:xfrm>
          <a:off x="1397000" y="146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143947</xdr:rowOff>
    </xdr:from>
    <xdr:ext cx="762000" cy="259045"/>
    <xdr:sp macro="" textlink="">
      <xdr:nvSpPr>
        <xdr:cNvPr id="219" name="テキスト ボックス 218"/>
        <xdr:cNvSpPr txBox="1"/>
      </xdr:nvSpPr>
      <xdr:spPr>
        <a:xfrm>
          <a:off x="1066800" y="1471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類似団体との比較でも低い水準となっていて、適正な給与となっていることから、国の動向に合わせ適正な水準を保っていく。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100895</xdr:rowOff>
    </xdr:to>
    <xdr:cxnSp macro="">
      <xdr:nvCxnSpPr>
        <xdr:cNvPr id="253" name="直線コネクタ 252"/>
        <xdr:cNvCxnSpPr/>
      </xdr:nvCxnSpPr>
      <xdr:spPr>
        <a:xfrm flipV="1">
          <a:off x="16179800" y="138945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100895</xdr:rowOff>
    </xdr:from>
    <xdr:to>
      <xdr:col>77</xdr:col>
      <xdr:colOff>44450</xdr:colOff>
      <xdr:row>81</xdr:row>
      <xdr:rowOff>100895</xdr:rowOff>
    </xdr:to>
    <xdr:cxnSp macro="">
      <xdr:nvCxnSpPr>
        <xdr:cNvPr id="256" name="直線コネクタ 255"/>
        <xdr:cNvCxnSpPr/>
      </xdr:nvCxnSpPr>
      <xdr:spPr>
        <a:xfrm>
          <a:off x="15290800" y="13988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47272</xdr:rowOff>
    </xdr:from>
    <xdr:to>
      <xdr:col>72</xdr:col>
      <xdr:colOff>203200</xdr:colOff>
      <xdr:row>81</xdr:row>
      <xdr:rowOff>100895</xdr:rowOff>
    </xdr:to>
    <xdr:cxnSp macro="">
      <xdr:nvCxnSpPr>
        <xdr:cNvPr id="259" name="直線コネクタ 258"/>
        <xdr:cNvCxnSpPr/>
      </xdr:nvCxnSpPr>
      <xdr:spPr>
        <a:xfrm>
          <a:off x="14401800" y="139347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81</xdr:row>
      <xdr:rowOff>47272</xdr:rowOff>
    </xdr:to>
    <xdr:cxnSp macro="">
      <xdr:nvCxnSpPr>
        <xdr:cNvPr id="262" name="直線コネクタ 261"/>
        <xdr:cNvCxnSpPr/>
      </xdr:nvCxnSpPr>
      <xdr:spPr>
        <a:xfrm>
          <a:off x="13512800" y="138542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2" name="楕円 271"/>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73"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50095</xdr:rowOff>
    </xdr:from>
    <xdr:to>
      <xdr:col>77</xdr:col>
      <xdr:colOff>95250</xdr:colOff>
      <xdr:row>81</xdr:row>
      <xdr:rowOff>151695</xdr:rowOff>
    </xdr:to>
    <xdr:sp macro="" textlink="">
      <xdr:nvSpPr>
        <xdr:cNvPr id="274" name="楕円 273"/>
        <xdr:cNvSpPr/>
      </xdr:nvSpPr>
      <xdr:spPr>
        <a:xfrm>
          <a:off x="16129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161872</xdr:rowOff>
    </xdr:from>
    <xdr:ext cx="736600" cy="259045"/>
    <xdr:sp macro="" textlink="">
      <xdr:nvSpPr>
        <xdr:cNvPr id="275" name="テキスト ボックス 274"/>
        <xdr:cNvSpPr txBox="1"/>
      </xdr:nvSpPr>
      <xdr:spPr>
        <a:xfrm>
          <a:off x="15798800" y="1370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50095</xdr:rowOff>
    </xdr:from>
    <xdr:to>
      <xdr:col>73</xdr:col>
      <xdr:colOff>44450</xdr:colOff>
      <xdr:row>81</xdr:row>
      <xdr:rowOff>151695</xdr:rowOff>
    </xdr:to>
    <xdr:sp macro="" textlink="">
      <xdr:nvSpPr>
        <xdr:cNvPr id="276" name="楕円 275"/>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161872</xdr:rowOff>
    </xdr:from>
    <xdr:ext cx="762000" cy="259045"/>
    <xdr:sp macro="" textlink="">
      <xdr:nvSpPr>
        <xdr:cNvPr id="277" name="テキスト ボックス 276"/>
        <xdr:cNvSpPr txBox="1"/>
      </xdr:nvSpPr>
      <xdr:spPr>
        <a:xfrm>
          <a:off x="14909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167922</xdr:rowOff>
    </xdr:from>
    <xdr:to>
      <xdr:col>68</xdr:col>
      <xdr:colOff>203200</xdr:colOff>
      <xdr:row>81</xdr:row>
      <xdr:rowOff>98072</xdr:rowOff>
    </xdr:to>
    <xdr:sp macro="" textlink="">
      <xdr:nvSpPr>
        <xdr:cNvPr id="278" name="楕円 277"/>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108249</xdr:rowOff>
    </xdr:from>
    <xdr:ext cx="762000" cy="259045"/>
    <xdr:sp macro="" textlink="">
      <xdr:nvSpPr>
        <xdr:cNvPr id="279" name="テキスト ボックス 278"/>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平均を上回っているのは、類似団体の多くが一部事務組合で行っている消防及びごみ処理を直営で行っているためである。人口減が見込まれるなか、人口当たりの職員数が上昇しないよう、定員適正化計画の着実な実行と職員の意識改革による事務・事業の見直し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118654</xdr:rowOff>
    </xdr:from>
    <xdr:to>
      <xdr:col>81</xdr:col>
      <xdr:colOff>44450</xdr:colOff>
      <xdr:row>64</xdr:row>
      <xdr:rowOff>127272</xdr:rowOff>
    </xdr:to>
    <xdr:cxnSp macro="">
      <xdr:nvCxnSpPr>
        <xdr:cNvPr id="318" name="直線コネクタ 317"/>
        <xdr:cNvCxnSpPr/>
      </xdr:nvCxnSpPr>
      <xdr:spPr>
        <a:xfrm>
          <a:off x="16179800" y="1109145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118654</xdr:rowOff>
    </xdr:from>
    <xdr:to>
      <xdr:col>77</xdr:col>
      <xdr:colOff>44450</xdr:colOff>
      <xdr:row>64</xdr:row>
      <xdr:rowOff>122101</xdr:rowOff>
    </xdr:to>
    <xdr:cxnSp macro="">
      <xdr:nvCxnSpPr>
        <xdr:cNvPr id="321" name="直線コネクタ 320"/>
        <xdr:cNvCxnSpPr/>
      </xdr:nvCxnSpPr>
      <xdr:spPr>
        <a:xfrm flipV="1">
          <a:off x="15290800" y="11091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122101</xdr:rowOff>
    </xdr:from>
    <xdr:to>
      <xdr:col>72</xdr:col>
      <xdr:colOff>203200</xdr:colOff>
      <xdr:row>64</xdr:row>
      <xdr:rowOff>128996</xdr:rowOff>
    </xdr:to>
    <xdr:cxnSp macro="">
      <xdr:nvCxnSpPr>
        <xdr:cNvPr id="324" name="直線コネクタ 323"/>
        <xdr:cNvCxnSpPr/>
      </xdr:nvCxnSpPr>
      <xdr:spPr>
        <a:xfrm flipV="1">
          <a:off x="14401800" y="110949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128996</xdr:rowOff>
    </xdr:from>
    <xdr:to>
      <xdr:col>68</xdr:col>
      <xdr:colOff>152400</xdr:colOff>
      <xdr:row>64</xdr:row>
      <xdr:rowOff>128996</xdr:rowOff>
    </xdr:to>
    <xdr:cxnSp macro="">
      <xdr:nvCxnSpPr>
        <xdr:cNvPr id="327" name="直線コネクタ 326"/>
        <xdr:cNvCxnSpPr/>
      </xdr:nvCxnSpPr>
      <xdr:spPr>
        <a:xfrm>
          <a:off x="135128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76472</xdr:rowOff>
    </xdr:from>
    <xdr:to>
      <xdr:col>81</xdr:col>
      <xdr:colOff>95250</xdr:colOff>
      <xdr:row>65</xdr:row>
      <xdr:rowOff>6622</xdr:rowOff>
    </xdr:to>
    <xdr:sp macro="" textlink="">
      <xdr:nvSpPr>
        <xdr:cNvPr id="337" name="楕円 336"/>
        <xdr:cNvSpPr/>
      </xdr:nvSpPr>
      <xdr:spPr>
        <a:xfrm>
          <a:off x="16967200" y="110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48549</xdr:rowOff>
    </xdr:from>
    <xdr:ext cx="762000" cy="259045"/>
    <xdr:sp macro="" textlink="">
      <xdr:nvSpPr>
        <xdr:cNvPr id="338" name="定員管理の状況該当値テキスト"/>
        <xdr:cNvSpPr txBox="1"/>
      </xdr:nvSpPr>
      <xdr:spPr>
        <a:xfrm>
          <a:off x="17106900" y="11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67854</xdr:rowOff>
    </xdr:from>
    <xdr:to>
      <xdr:col>77</xdr:col>
      <xdr:colOff>95250</xdr:colOff>
      <xdr:row>64</xdr:row>
      <xdr:rowOff>169454</xdr:rowOff>
    </xdr:to>
    <xdr:sp macro="" textlink="">
      <xdr:nvSpPr>
        <xdr:cNvPr id="339" name="楕円 338"/>
        <xdr:cNvSpPr/>
      </xdr:nvSpPr>
      <xdr:spPr>
        <a:xfrm>
          <a:off x="16129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154231</xdr:rowOff>
    </xdr:from>
    <xdr:ext cx="736600" cy="259045"/>
    <xdr:sp macro="" textlink="">
      <xdr:nvSpPr>
        <xdr:cNvPr id="340" name="テキスト ボックス 339"/>
        <xdr:cNvSpPr txBox="1"/>
      </xdr:nvSpPr>
      <xdr:spPr>
        <a:xfrm>
          <a:off x="15798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71301</xdr:rowOff>
    </xdr:from>
    <xdr:to>
      <xdr:col>73</xdr:col>
      <xdr:colOff>44450</xdr:colOff>
      <xdr:row>65</xdr:row>
      <xdr:rowOff>1451</xdr:rowOff>
    </xdr:to>
    <xdr:sp macro="" textlink="">
      <xdr:nvSpPr>
        <xdr:cNvPr id="341" name="楕円 340"/>
        <xdr:cNvSpPr/>
      </xdr:nvSpPr>
      <xdr:spPr>
        <a:xfrm>
          <a:off x="15240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157678</xdr:rowOff>
    </xdr:from>
    <xdr:ext cx="762000" cy="259045"/>
    <xdr:sp macro="" textlink="">
      <xdr:nvSpPr>
        <xdr:cNvPr id="342" name="テキスト ボックス 341"/>
        <xdr:cNvSpPr txBox="1"/>
      </xdr:nvSpPr>
      <xdr:spPr>
        <a:xfrm>
          <a:off x="14909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78196</xdr:rowOff>
    </xdr:from>
    <xdr:to>
      <xdr:col>68</xdr:col>
      <xdr:colOff>203200</xdr:colOff>
      <xdr:row>65</xdr:row>
      <xdr:rowOff>8346</xdr:rowOff>
    </xdr:to>
    <xdr:sp macro="" textlink="">
      <xdr:nvSpPr>
        <xdr:cNvPr id="343" name="楕円 342"/>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164573</xdr:rowOff>
    </xdr:from>
    <xdr:ext cx="762000" cy="259045"/>
    <xdr:sp macro="" textlink="">
      <xdr:nvSpPr>
        <xdr:cNvPr id="344" name="テキスト ボックス 343"/>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78196</xdr:rowOff>
    </xdr:from>
    <xdr:to>
      <xdr:col>64</xdr:col>
      <xdr:colOff>152400</xdr:colOff>
      <xdr:row>65</xdr:row>
      <xdr:rowOff>8346</xdr:rowOff>
    </xdr:to>
    <xdr:sp macro="" textlink="">
      <xdr:nvSpPr>
        <xdr:cNvPr id="345" name="楕円 344"/>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164573</xdr:rowOff>
    </xdr:from>
    <xdr:ext cx="762000" cy="259045"/>
    <xdr:sp macro="" textlink="">
      <xdr:nvSpPr>
        <xdr:cNvPr id="346" name="テキスト ボックス 345"/>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減少傾向にあるものの、合併特例債等優良債の発行により、元利償還金に対する交付税算入比率が高くなっていることや資本費平準化債の発行による準公債費の抑制により、実質公債費比率は横ばいである。令和２年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年度起債の新幹線整備事業債等の償還完了により元利償還金が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億円減少したことにより比率が低下した。</a:t>
          </a:r>
        </a:p>
        <a:p>
          <a:r>
            <a:rPr kumimoji="1" lang="ja-JP" altLang="en-US" sz="1300">
              <a:latin typeface="ＭＳ Ｐゴシック" panose="020B0600070205080204" pitchFamily="50" charset="-128"/>
              <a:ea typeface="ＭＳ Ｐゴシック" panose="020B0600070205080204" pitchFamily="50" charset="-128"/>
            </a:rPr>
            <a:t>　令和４年度からは次期ごみ処理施設建設等大型事業に係る元金償還開始に伴う公債費の増加により比率の悪化が見込まれることから、公債費の財源確保のほか、計画的な繰上償還を行い、比率上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66294</xdr:rowOff>
    </xdr:to>
    <xdr:cxnSp macro="">
      <xdr:nvCxnSpPr>
        <xdr:cNvPr id="378" name="直線コネクタ 377"/>
        <xdr:cNvCxnSpPr/>
      </xdr:nvCxnSpPr>
      <xdr:spPr>
        <a:xfrm flipV="1">
          <a:off x="16179800" y="73807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124206</xdr:rowOff>
    </xdr:to>
    <xdr:cxnSp macro="">
      <xdr:nvCxnSpPr>
        <xdr:cNvPr id="381" name="直線コネクタ 380"/>
        <xdr:cNvCxnSpPr/>
      </xdr:nvCxnSpPr>
      <xdr:spPr>
        <a:xfrm flipV="1">
          <a:off x="15290800" y="743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124206</xdr:rowOff>
    </xdr:from>
    <xdr:to>
      <xdr:col>72</xdr:col>
      <xdr:colOff>203200</xdr:colOff>
      <xdr:row>43</xdr:row>
      <xdr:rowOff>124206</xdr:rowOff>
    </xdr:to>
    <xdr:cxnSp macro="">
      <xdr:nvCxnSpPr>
        <xdr:cNvPr id="384" name="直線コネクタ 383"/>
        <xdr:cNvCxnSpPr/>
      </xdr:nvCxnSpPr>
      <xdr:spPr>
        <a:xfrm>
          <a:off x="14401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133858</xdr:rowOff>
    </xdr:to>
    <xdr:cxnSp macro="">
      <xdr:nvCxnSpPr>
        <xdr:cNvPr id="387" name="直線コネクタ 386"/>
        <xdr:cNvCxnSpPr/>
      </xdr:nvCxnSpPr>
      <xdr:spPr>
        <a:xfrm flipV="1">
          <a:off x="13512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7" name="楕円 396"/>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398"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399" name="楕円 398"/>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0" name="テキスト ボックス 399"/>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73406</xdr:rowOff>
    </xdr:from>
    <xdr:to>
      <xdr:col>73</xdr:col>
      <xdr:colOff>44450</xdr:colOff>
      <xdr:row>44</xdr:row>
      <xdr:rowOff>3556</xdr:rowOff>
    </xdr:to>
    <xdr:sp macro="" textlink="">
      <xdr:nvSpPr>
        <xdr:cNvPr id="401" name="楕円 400"/>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159783</xdr:rowOff>
    </xdr:from>
    <xdr:ext cx="762000" cy="259045"/>
    <xdr:sp macro="" textlink="">
      <xdr:nvSpPr>
        <xdr:cNvPr id="402" name="テキスト ボックス 401"/>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3" name="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類似団体平均値を大きく上回るのは、北陸新幹線関連等の大型事業により地方債現在高の上昇が平成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年度まで続いたためである。平成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の改善が続いたものの、次期ごみ処理施設、駅北大火復興の大型建設事業に係る地方債の発行が大幅に増加し、地方債現在高は増加に転じ、更に分母項目である標準財政規模が縮小することから、比率は悪化する見込みである。</a:t>
          </a:r>
        </a:p>
        <a:p>
          <a:r>
            <a:rPr kumimoji="1" lang="ja-JP" altLang="en-US" sz="1300">
              <a:latin typeface="ＭＳ Ｐゴシック" panose="020B0600070205080204" pitchFamily="50" charset="-128"/>
              <a:ea typeface="ＭＳ Ｐゴシック" panose="020B0600070205080204" pitchFamily="50" charset="-128"/>
            </a:rPr>
            <a:t>　地方債の発行に当たっては交付税措置の高い地方債を活用するとともに、地方債の繰上償還を行い、将来負担の軽減を図る。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111354</xdr:rowOff>
    </xdr:from>
    <xdr:to>
      <xdr:col>81</xdr:col>
      <xdr:colOff>44450</xdr:colOff>
      <xdr:row>16</xdr:row>
      <xdr:rowOff>161061</xdr:rowOff>
    </xdr:to>
    <xdr:cxnSp macro="">
      <xdr:nvCxnSpPr>
        <xdr:cNvPr id="438" name="直線コネクタ 437"/>
        <xdr:cNvCxnSpPr/>
      </xdr:nvCxnSpPr>
      <xdr:spPr>
        <a:xfrm flipV="1">
          <a:off x="16179800" y="2854554"/>
          <a:ext cx="8382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122936</xdr:rowOff>
    </xdr:from>
    <xdr:to>
      <xdr:col>77</xdr:col>
      <xdr:colOff>44450</xdr:colOff>
      <xdr:row>16</xdr:row>
      <xdr:rowOff>161061</xdr:rowOff>
    </xdr:to>
    <xdr:cxnSp macro="">
      <xdr:nvCxnSpPr>
        <xdr:cNvPr id="441" name="直線コネクタ 440"/>
        <xdr:cNvCxnSpPr/>
      </xdr:nvCxnSpPr>
      <xdr:spPr>
        <a:xfrm>
          <a:off x="15290800" y="2866136"/>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122936</xdr:rowOff>
    </xdr:from>
    <xdr:to>
      <xdr:col>72</xdr:col>
      <xdr:colOff>203200</xdr:colOff>
      <xdr:row>16</xdr:row>
      <xdr:rowOff>142240</xdr:rowOff>
    </xdr:to>
    <xdr:cxnSp macro="">
      <xdr:nvCxnSpPr>
        <xdr:cNvPr id="444" name="直線コネクタ 443"/>
        <xdr:cNvCxnSpPr/>
      </xdr:nvCxnSpPr>
      <xdr:spPr>
        <a:xfrm flipV="1">
          <a:off x="14401800" y="286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135001</xdr:rowOff>
    </xdr:from>
    <xdr:to>
      <xdr:col>68</xdr:col>
      <xdr:colOff>152400</xdr:colOff>
      <xdr:row>16</xdr:row>
      <xdr:rowOff>142240</xdr:rowOff>
    </xdr:to>
    <xdr:cxnSp macro="">
      <xdr:nvCxnSpPr>
        <xdr:cNvPr id="447" name="直線コネクタ 446"/>
        <xdr:cNvCxnSpPr/>
      </xdr:nvCxnSpPr>
      <xdr:spPr>
        <a:xfrm>
          <a:off x="13512800" y="287820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60554</xdr:rowOff>
    </xdr:from>
    <xdr:to>
      <xdr:col>81</xdr:col>
      <xdr:colOff>95250</xdr:colOff>
      <xdr:row>16</xdr:row>
      <xdr:rowOff>162154</xdr:rowOff>
    </xdr:to>
    <xdr:sp macro="" textlink="">
      <xdr:nvSpPr>
        <xdr:cNvPr id="457" name="楕円 456"/>
        <xdr:cNvSpPr/>
      </xdr:nvSpPr>
      <xdr:spPr>
        <a:xfrm>
          <a:off x="169672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32631</xdr:rowOff>
    </xdr:from>
    <xdr:ext cx="762000" cy="259045"/>
    <xdr:sp macro="" textlink="">
      <xdr:nvSpPr>
        <xdr:cNvPr id="458" name="将来負担の状況該当値テキスト"/>
        <xdr:cNvSpPr txBox="1"/>
      </xdr:nvSpPr>
      <xdr:spPr>
        <a:xfrm>
          <a:off x="17106900" y="27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110261</xdr:rowOff>
    </xdr:from>
    <xdr:to>
      <xdr:col>77</xdr:col>
      <xdr:colOff>95250</xdr:colOff>
      <xdr:row>17</xdr:row>
      <xdr:rowOff>40411</xdr:rowOff>
    </xdr:to>
    <xdr:sp macro="" textlink="">
      <xdr:nvSpPr>
        <xdr:cNvPr id="459" name="楕円 458"/>
        <xdr:cNvSpPr/>
      </xdr:nvSpPr>
      <xdr:spPr>
        <a:xfrm>
          <a:off x="16129000" y="2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25188</xdr:rowOff>
    </xdr:from>
    <xdr:ext cx="736600" cy="259045"/>
    <xdr:sp macro="" textlink="">
      <xdr:nvSpPr>
        <xdr:cNvPr id="460" name="テキスト ボックス 459"/>
        <xdr:cNvSpPr txBox="1"/>
      </xdr:nvSpPr>
      <xdr:spPr>
        <a:xfrm>
          <a:off x="15798800" y="293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61" name="楕円 460"/>
        <xdr:cNvSpPr/>
      </xdr:nvSpPr>
      <xdr:spPr>
        <a:xfrm>
          <a:off x="15240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158513</xdr:rowOff>
    </xdr:from>
    <xdr:ext cx="762000" cy="259045"/>
    <xdr:sp macro="" textlink="">
      <xdr:nvSpPr>
        <xdr:cNvPr id="462" name="テキスト ボックス 461"/>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3" name="楕円 462"/>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4" name="テキスト ボックス 463"/>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84201</xdr:rowOff>
    </xdr:from>
    <xdr:to>
      <xdr:col>64</xdr:col>
      <xdr:colOff>152400</xdr:colOff>
      <xdr:row>17</xdr:row>
      <xdr:rowOff>14351</xdr:rowOff>
    </xdr:to>
    <xdr:sp macro="" textlink="">
      <xdr:nvSpPr>
        <xdr:cNvPr id="465" name="楕円 464"/>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170578</xdr:rowOff>
    </xdr:from>
    <xdr:ext cx="762000" cy="259045"/>
    <xdr:sp macro="" textlink="">
      <xdr:nvSpPr>
        <xdr:cNvPr id="466" name="テキスト ボックス 465"/>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41,336
40,932
746.24
35,068,715
33,265,357
1,363,350
15,992,147
42,148,034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ここ数年、職員数の減による数値の減少が続いている。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令和２年度は、会計年度任用職員の運用開始による人件費の上昇で大幅な数値の上昇となった。</a:t>
          </a:r>
        </a:p>
        <a:p>
          <a:r>
            <a:rPr kumimoji="1" lang="ja-JP" altLang="en-US" sz="1300">
              <a:latin typeface="ＭＳ Ｐゴシック" panose="020B0600070205080204" pitchFamily="50" charset="-128"/>
              <a:ea typeface="ＭＳ Ｐゴシック" panose="020B0600070205080204" pitchFamily="50" charset="-128"/>
            </a:rPr>
            <a:t>　今後は、組織の合理化、事務・事業の整理、民間委託等の推進による人員の適正配置に努める。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xdr:rowOff>
    </xdr:from>
    <xdr:to>
      <xdr:col>24</xdr:col>
      <xdr:colOff>25400</xdr:colOff>
      <xdr:row>37</xdr:row>
      <xdr:rowOff>136525</xdr:rowOff>
    </xdr:to>
    <xdr:cxnSp macro="">
      <xdr:nvCxnSpPr>
        <xdr:cNvPr id="70" name="直線コネクタ 69"/>
        <xdr:cNvCxnSpPr/>
      </xdr:nvCxnSpPr>
      <xdr:spPr>
        <a:xfrm>
          <a:off x="3987800" y="617537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xdr:rowOff>
    </xdr:from>
    <xdr:to>
      <xdr:col>19</xdr:col>
      <xdr:colOff>187325</xdr:colOff>
      <xdr:row>36</xdr:row>
      <xdr:rowOff>3175</xdr:rowOff>
    </xdr:to>
    <xdr:cxnSp macro="">
      <xdr:nvCxnSpPr>
        <xdr:cNvPr id="73" name="直線コネクタ 72"/>
        <xdr:cNvCxnSpPr/>
      </xdr:nvCxnSpPr>
      <xdr:spPr>
        <a:xfrm>
          <a:off x="3098800" y="6175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xdr:rowOff>
    </xdr:from>
    <xdr:to>
      <xdr:col>15</xdr:col>
      <xdr:colOff>98425</xdr:colOff>
      <xdr:row>36</xdr:row>
      <xdr:rowOff>31750</xdr:rowOff>
    </xdr:to>
    <xdr:cxnSp macro="">
      <xdr:nvCxnSpPr>
        <xdr:cNvPr id="76" name="直線コネクタ 75"/>
        <xdr:cNvCxnSpPr/>
      </xdr:nvCxnSpPr>
      <xdr:spPr>
        <a:xfrm flipV="1">
          <a:off x="2209800" y="6175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107950</xdr:rowOff>
    </xdr:to>
    <xdr:cxnSp macro="">
      <xdr:nvCxnSpPr>
        <xdr:cNvPr id="79" name="直線コネクタ 78"/>
        <xdr:cNvCxnSpPr/>
      </xdr:nvCxnSpPr>
      <xdr:spPr>
        <a:xfrm flipV="1">
          <a:off x="1320800" y="620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85725</xdr:rowOff>
    </xdr:from>
    <xdr:to>
      <xdr:col>24</xdr:col>
      <xdr:colOff>76200</xdr:colOff>
      <xdr:row>38</xdr:row>
      <xdr:rowOff>15875</xdr:rowOff>
    </xdr:to>
    <xdr:sp macro="" textlink="">
      <xdr:nvSpPr>
        <xdr:cNvPr id="89" name="楕円 88"/>
        <xdr:cNvSpPr/>
      </xdr:nvSpPr>
      <xdr:spPr>
        <a:xfrm>
          <a:off x="47752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57802</xdr:rowOff>
    </xdr:from>
    <xdr:ext cx="762000" cy="259045"/>
    <xdr:sp macro="" textlink="">
      <xdr:nvSpPr>
        <xdr:cNvPr id="90" name="人件費該当値テキスト"/>
        <xdr:cNvSpPr txBox="1"/>
      </xdr:nvSpPr>
      <xdr:spPr>
        <a:xfrm>
          <a:off x="49149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123825</xdr:rowOff>
    </xdr:from>
    <xdr:to>
      <xdr:col>20</xdr:col>
      <xdr:colOff>38100</xdr:colOff>
      <xdr:row>36</xdr:row>
      <xdr:rowOff>53975</xdr:rowOff>
    </xdr:to>
    <xdr:sp macro="" textlink="">
      <xdr:nvSpPr>
        <xdr:cNvPr id="91" name="楕円 90"/>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64152</xdr:rowOff>
    </xdr:from>
    <xdr:ext cx="736600" cy="259045"/>
    <xdr:sp macro="" textlink="">
      <xdr:nvSpPr>
        <xdr:cNvPr id="92" name="テキスト ボックス 91"/>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123825</xdr:rowOff>
    </xdr:from>
    <xdr:to>
      <xdr:col>15</xdr:col>
      <xdr:colOff>149225</xdr:colOff>
      <xdr:row>36</xdr:row>
      <xdr:rowOff>53975</xdr:rowOff>
    </xdr:to>
    <xdr:sp macro="" textlink="">
      <xdr:nvSpPr>
        <xdr:cNvPr id="93" name="楕円 92"/>
        <xdr:cNvSpPr/>
      </xdr:nvSpPr>
      <xdr:spPr>
        <a:xfrm>
          <a:off x="3048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64152</xdr:rowOff>
    </xdr:from>
    <xdr:ext cx="762000" cy="259045"/>
    <xdr:sp macro="" textlink="">
      <xdr:nvSpPr>
        <xdr:cNvPr id="94" name="テキスト ボックス 93"/>
        <xdr:cNvSpPr txBox="1"/>
      </xdr:nvSpPr>
      <xdr:spPr>
        <a:xfrm>
          <a:off x="2717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5" name="楕円 94"/>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6" name="テキスト ボックス 95"/>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7" name="楕円 96"/>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8" name="テキスト ボックス 97"/>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市民一人当たりの公共施設延床面積が大きいことや、類似団体の多くが一部事務組合で行っている消防及びごみ処理を直営で行っていることから、類似団体内平均値を恒常的に大きく上回っている。</a:t>
          </a:r>
        </a:p>
        <a:p>
          <a:r>
            <a:rPr kumimoji="1" lang="ja-JP" altLang="en-US" sz="1300">
              <a:latin typeface="ＭＳ Ｐゴシック" panose="020B0600070205080204" pitchFamily="50" charset="-128"/>
              <a:ea typeface="ＭＳ Ｐゴシック" panose="020B0600070205080204" pitchFamily="50" charset="-128"/>
            </a:rPr>
            <a:t>　今後も人口の減少傾向が続くことから、施設の適正配置等により、支出削減を図る。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20</xdr:row>
      <xdr:rowOff>58420</xdr:rowOff>
    </xdr:to>
    <xdr:cxnSp macro="">
      <xdr:nvCxnSpPr>
        <xdr:cNvPr id="131" name="直線コネクタ 130"/>
        <xdr:cNvCxnSpPr/>
      </xdr:nvCxnSpPr>
      <xdr:spPr>
        <a:xfrm flipV="1">
          <a:off x="15671800" y="31216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62230</xdr:rowOff>
    </xdr:from>
    <xdr:to>
      <xdr:col>78</xdr:col>
      <xdr:colOff>69850</xdr:colOff>
      <xdr:row>20</xdr:row>
      <xdr:rowOff>58420</xdr:rowOff>
    </xdr:to>
    <xdr:cxnSp macro="">
      <xdr:nvCxnSpPr>
        <xdr:cNvPr id="134" name="直線コネクタ 133"/>
        <xdr:cNvCxnSpPr/>
      </xdr:nvCxnSpPr>
      <xdr:spPr>
        <a:xfrm>
          <a:off x="14782800" y="3319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62230</xdr:rowOff>
    </xdr:from>
    <xdr:to>
      <xdr:col>73</xdr:col>
      <xdr:colOff>180975</xdr:colOff>
      <xdr:row>19</xdr:row>
      <xdr:rowOff>153670</xdr:rowOff>
    </xdr:to>
    <xdr:cxnSp macro="">
      <xdr:nvCxnSpPr>
        <xdr:cNvPr id="137" name="直線コネクタ 136"/>
        <xdr:cNvCxnSpPr/>
      </xdr:nvCxnSpPr>
      <xdr:spPr>
        <a:xfrm flipV="1">
          <a:off x="13893800" y="3319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153670</xdr:rowOff>
    </xdr:to>
    <xdr:cxnSp macro="">
      <xdr:nvCxnSpPr>
        <xdr:cNvPr id="140" name="直線コネクタ 139"/>
        <xdr:cNvCxnSpPr/>
      </xdr:nvCxnSpPr>
      <xdr:spPr>
        <a:xfrm>
          <a:off x="13004800" y="31902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50" name="楕円 149"/>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51"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52" name="楕円 151"/>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53" name="テキスト ボックス 152"/>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4" name="楕円 153"/>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55" name="テキスト ボックス 154"/>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6" name="楕円 155"/>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7" name="テキスト ボックス 156"/>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8" name="楕円 157"/>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9" name="テキスト ボックス 158"/>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類似団体内平均値を大きく下回る扶助費となっている。これは、生活保護率が低いこと等が要因と考えられる。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今後は上昇が見込まれるため、扶助費に関する各事業を適正に運営し、必要最小限の支出となるよう努める。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53</xdr:row>
      <xdr:rowOff>167822</xdr:rowOff>
    </xdr:to>
    <xdr:cxnSp macro="">
      <xdr:nvCxnSpPr>
        <xdr:cNvPr id="194" name="直線コネクタ 193"/>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167822</xdr:rowOff>
    </xdr:to>
    <xdr:cxnSp macro="">
      <xdr:nvCxnSpPr>
        <xdr:cNvPr id="197" name="直線コネクタ 196"/>
        <xdr:cNvCxnSpPr/>
      </xdr:nvCxnSpPr>
      <xdr:spPr>
        <a:xfrm>
          <a:off x="3098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135165</xdr:rowOff>
    </xdr:to>
    <xdr:cxnSp macro="">
      <xdr:nvCxnSpPr>
        <xdr:cNvPr id="200" name="直線コネクタ 199"/>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135165</xdr:rowOff>
    </xdr:to>
    <xdr:cxnSp macro="">
      <xdr:nvCxnSpPr>
        <xdr:cNvPr id="203" name="直線コネクタ 202"/>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3" name="楕円 212"/>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4"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5" name="楕円 21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6" name="テキスト ボックス 21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7" name="楕円 216"/>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8" name="テキスト ボックス 217"/>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9" name="楕円 21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20" name="テキスト ボックス 21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21" name="楕円 22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2" name="テキスト ボックス 22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道路除排雪経費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の増加等により前年に対して比率が上昇している。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年度より下水道事業会計と簡易水道事業会計について、地方公営企業法を適用し、繰出金を補助費等に整理したため、以前に比べて比率が減少している。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公共施設の老朽化に伴い、維持補修費が増加傾向にあることから、施設の適正な配置や管理を行い、支出削減を努める。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46990</xdr:rowOff>
    </xdr:to>
    <xdr:cxnSp macro="">
      <xdr:nvCxnSpPr>
        <xdr:cNvPr id="255" name="直線コネクタ 254"/>
        <xdr:cNvCxnSpPr/>
      </xdr:nvCxnSpPr>
      <xdr:spPr>
        <a:xfrm>
          <a:off x="15671800" y="9743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54610</xdr:rowOff>
    </xdr:to>
    <xdr:cxnSp macro="">
      <xdr:nvCxnSpPr>
        <xdr:cNvPr id="258" name="直線コネクタ 257"/>
        <xdr:cNvCxnSpPr/>
      </xdr:nvCxnSpPr>
      <xdr:spPr>
        <a:xfrm flipV="1">
          <a:off x="14782800" y="9743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60</xdr:row>
      <xdr:rowOff>35560</xdr:rowOff>
    </xdr:to>
    <xdr:cxnSp macro="">
      <xdr:nvCxnSpPr>
        <xdr:cNvPr id="261" name="直線コネクタ 260"/>
        <xdr:cNvCxnSpPr/>
      </xdr:nvCxnSpPr>
      <xdr:spPr>
        <a:xfrm flipV="1">
          <a:off x="13893800" y="982726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149860</xdr:rowOff>
    </xdr:to>
    <xdr:cxnSp macro="">
      <xdr:nvCxnSpPr>
        <xdr:cNvPr id="264" name="直線コネクタ 263"/>
        <xdr:cNvCxnSpPr/>
      </xdr:nvCxnSpPr>
      <xdr:spPr>
        <a:xfrm flipV="1">
          <a:off x="13004800" y="1032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4" name="楕円 27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6" name="楕円 275"/>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7" name="テキスト ボックス 276"/>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8" name="楕円 27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9" name="テキスト ボックス 278"/>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80" name="楕円 279"/>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81" name="テキスト ボックス 280"/>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82" name="楕円 281"/>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83" name="テキスト ボックス 282"/>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年度より下水道事業会計と簡易水道事業会計について、地方公営企業法を適用し、上記会計に対する繰出金を補助費等に整理したため、比率が上昇している。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類似団体内平均値を恒常的に下回っているのは、消防及びごみ処理を直営で行っているためである。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今後も、補助費等に関する各事業を適正に点検・評価し、必要最小限の支出となるよう努める。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60706</xdr:rowOff>
    </xdr:to>
    <xdr:cxnSp macro="">
      <xdr:nvCxnSpPr>
        <xdr:cNvPr id="313" name="直線コネクタ 312"/>
        <xdr:cNvCxnSpPr/>
      </xdr:nvCxnSpPr>
      <xdr:spPr>
        <a:xfrm flipV="1">
          <a:off x="15671800" y="6043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65278</xdr:rowOff>
    </xdr:to>
    <xdr:cxnSp macro="">
      <xdr:nvCxnSpPr>
        <xdr:cNvPr id="316" name="直線コネクタ 315"/>
        <xdr:cNvCxnSpPr/>
      </xdr:nvCxnSpPr>
      <xdr:spPr>
        <a:xfrm flipV="1">
          <a:off x="14782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35</xdr:row>
      <xdr:rowOff>65278</xdr:rowOff>
    </xdr:to>
    <xdr:cxnSp macro="">
      <xdr:nvCxnSpPr>
        <xdr:cNvPr id="319" name="直線コネクタ 318"/>
        <xdr:cNvCxnSpPr/>
      </xdr:nvCxnSpPr>
      <xdr:spPr>
        <a:xfrm>
          <a:off x="13893800" y="581914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161290</xdr:rowOff>
    </xdr:to>
    <xdr:cxnSp macro="">
      <xdr:nvCxnSpPr>
        <xdr:cNvPr id="322" name="直線コネクタ 321"/>
        <xdr:cNvCxnSpPr/>
      </xdr:nvCxnSpPr>
      <xdr:spPr>
        <a:xfrm>
          <a:off x="13004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2" name="楕円 331"/>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3"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4" name="楕円 333"/>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5" name="テキスト ボックス 334"/>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6" name="楕円 335"/>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7" name="テキスト ボックス 336"/>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8" name="楕円 337"/>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9" name="テキスト ボックス 338"/>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0" name="楕円 339"/>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1" name="テキスト ボックス 340"/>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当市は面積が広く急峻な地形であり、多額の投資的経費を要し、北陸新幹線関連等の大型事業が続いたため、類似団体内平均値を恒常的に上回る公債費となっている。　</a:t>
          </a:r>
        </a:p>
        <a:p>
          <a:r>
            <a:rPr kumimoji="1" lang="ja-JP" altLang="en-US" sz="1300">
              <a:latin typeface="ＭＳ Ｐゴシック" panose="020B0600070205080204" pitchFamily="50" charset="-128"/>
              <a:ea typeface="ＭＳ Ｐゴシック" panose="020B0600070205080204" pitchFamily="50" charset="-128"/>
            </a:rPr>
            <a:t>　今後も次期ごみ処理施設等の大型事業に係る市債償還により公債費の上昇が見込まれるが、事業の選択と集中により、地方債新規発行を抑制し、公債費の削減に努める。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100330</xdr:rowOff>
    </xdr:from>
    <xdr:to>
      <xdr:col>24</xdr:col>
      <xdr:colOff>25400</xdr:colOff>
      <xdr:row>81</xdr:row>
      <xdr:rowOff>153670</xdr:rowOff>
    </xdr:to>
    <xdr:cxnSp macro="">
      <xdr:nvCxnSpPr>
        <xdr:cNvPr id="374" name="直線コネクタ 373"/>
        <xdr:cNvCxnSpPr/>
      </xdr:nvCxnSpPr>
      <xdr:spPr>
        <a:xfrm flipV="1">
          <a:off x="3987800" y="1398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153670</xdr:rowOff>
    </xdr:from>
    <xdr:to>
      <xdr:col>19</xdr:col>
      <xdr:colOff>187325</xdr:colOff>
      <xdr:row>82</xdr:row>
      <xdr:rowOff>20320</xdr:rowOff>
    </xdr:to>
    <xdr:cxnSp macro="">
      <xdr:nvCxnSpPr>
        <xdr:cNvPr id="377" name="直線コネクタ 376"/>
        <xdr:cNvCxnSpPr/>
      </xdr:nvCxnSpPr>
      <xdr:spPr>
        <a:xfrm flipV="1">
          <a:off x="3098800" y="1404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130811</xdr:rowOff>
    </xdr:from>
    <xdr:to>
      <xdr:col>15</xdr:col>
      <xdr:colOff>98425</xdr:colOff>
      <xdr:row>82</xdr:row>
      <xdr:rowOff>20320</xdr:rowOff>
    </xdr:to>
    <xdr:cxnSp macro="">
      <xdr:nvCxnSpPr>
        <xdr:cNvPr id="380" name="直線コネクタ 379"/>
        <xdr:cNvCxnSpPr/>
      </xdr:nvCxnSpPr>
      <xdr:spPr>
        <a:xfrm>
          <a:off x="2209800" y="14018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123189</xdr:rowOff>
    </xdr:from>
    <xdr:to>
      <xdr:col>11</xdr:col>
      <xdr:colOff>9525</xdr:colOff>
      <xdr:row>81</xdr:row>
      <xdr:rowOff>130811</xdr:rowOff>
    </xdr:to>
    <xdr:cxnSp macro="">
      <xdr:nvCxnSpPr>
        <xdr:cNvPr id="383" name="直線コネクタ 382"/>
        <xdr:cNvCxnSpPr/>
      </xdr:nvCxnSpPr>
      <xdr:spPr>
        <a:xfrm>
          <a:off x="1320800" y="14010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49530</xdr:rowOff>
    </xdr:from>
    <xdr:to>
      <xdr:col>24</xdr:col>
      <xdr:colOff>76200</xdr:colOff>
      <xdr:row>81</xdr:row>
      <xdr:rowOff>151130</xdr:rowOff>
    </xdr:to>
    <xdr:sp macro="" textlink="">
      <xdr:nvSpPr>
        <xdr:cNvPr id="393" name="楕円 392"/>
        <xdr:cNvSpPr/>
      </xdr:nvSpPr>
      <xdr:spPr>
        <a:xfrm>
          <a:off x="4775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129557</xdr:rowOff>
    </xdr:from>
    <xdr:ext cx="762000" cy="259045"/>
    <xdr:sp macro="" textlink="">
      <xdr:nvSpPr>
        <xdr:cNvPr id="394" name="公債費該当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102870</xdr:rowOff>
    </xdr:from>
    <xdr:to>
      <xdr:col>20</xdr:col>
      <xdr:colOff>38100</xdr:colOff>
      <xdr:row>82</xdr:row>
      <xdr:rowOff>33020</xdr:rowOff>
    </xdr:to>
    <xdr:sp macro="" textlink="">
      <xdr:nvSpPr>
        <xdr:cNvPr id="395" name="楕円 394"/>
        <xdr:cNvSpPr/>
      </xdr:nvSpPr>
      <xdr:spPr>
        <a:xfrm>
          <a:off x="3937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17797</xdr:rowOff>
    </xdr:from>
    <xdr:ext cx="736600" cy="259045"/>
    <xdr:sp macro="" textlink="">
      <xdr:nvSpPr>
        <xdr:cNvPr id="396" name="テキスト ボックス 395"/>
        <xdr:cNvSpPr txBox="1"/>
      </xdr:nvSpPr>
      <xdr:spPr>
        <a:xfrm>
          <a:off x="3606800" y="1407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140970</xdr:rowOff>
    </xdr:from>
    <xdr:to>
      <xdr:col>15</xdr:col>
      <xdr:colOff>149225</xdr:colOff>
      <xdr:row>82</xdr:row>
      <xdr:rowOff>71120</xdr:rowOff>
    </xdr:to>
    <xdr:sp macro="" textlink="">
      <xdr:nvSpPr>
        <xdr:cNvPr id="397" name="楕円 396"/>
        <xdr:cNvSpPr/>
      </xdr:nvSpPr>
      <xdr:spPr>
        <a:xfrm>
          <a:off x="3048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55897</xdr:rowOff>
    </xdr:from>
    <xdr:ext cx="762000" cy="259045"/>
    <xdr:sp macro="" textlink="">
      <xdr:nvSpPr>
        <xdr:cNvPr id="398" name="テキスト ボックス 397"/>
        <xdr:cNvSpPr txBox="1"/>
      </xdr:nvSpPr>
      <xdr:spPr>
        <a:xfrm>
          <a:off x="2717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80011</xdr:rowOff>
    </xdr:from>
    <xdr:to>
      <xdr:col>11</xdr:col>
      <xdr:colOff>60325</xdr:colOff>
      <xdr:row>82</xdr:row>
      <xdr:rowOff>10161</xdr:rowOff>
    </xdr:to>
    <xdr:sp macro="" textlink="">
      <xdr:nvSpPr>
        <xdr:cNvPr id="399" name="楕円 398"/>
        <xdr:cNvSpPr/>
      </xdr:nvSpPr>
      <xdr:spPr>
        <a:xfrm>
          <a:off x="2159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166388</xdr:rowOff>
    </xdr:from>
    <xdr:ext cx="762000" cy="259045"/>
    <xdr:sp macro="" textlink="">
      <xdr:nvSpPr>
        <xdr:cNvPr id="400" name="テキスト ボックス 399"/>
        <xdr:cNvSpPr txBox="1"/>
      </xdr:nvSpPr>
      <xdr:spPr>
        <a:xfrm>
          <a:off x="1828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72389</xdr:rowOff>
    </xdr:from>
    <xdr:to>
      <xdr:col>6</xdr:col>
      <xdr:colOff>171450</xdr:colOff>
      <xdr:row>82</xdr:row>
      <xdr:rowOff>2539</xdr:rowOff>
    </xdr:to>
    <xdr:sp macro="" textlink="">
      <xdr:nvSpPr>
        <xdr:cNvPr id="401" name="楕円 400"/>
        <xdr:cNvSpPr/>
      </xdr:nvSpPr>
      <xdr:spPr>
        <a:xfrm>
          <a:off x="1270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158766</xdr:rowOff>
    </xdr:from>
    <xdr:ext cx="762000" cy="259045"/>
    <xdr:sp macro="" textlink="">
      <xdr:nvSpPr>
        <xdr:cNvPr id="402" name="テキスト ボックス 401"/>
        <xdr:cNvSpPr txBox="1"/>
      </xdr:nvSpPr>
      <xdr:spPr>
        <a:xfrm>
          <a:off x="939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類似団体内平均値を下回る支出ではあり、前年度より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ポイントの減少となった。労務単価や原材料費の上昇等が見込まれることから、全ての支出について見直しを行い、経常的支出の削減を図る。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161289</xdr:rowOff>
    </xdr:to>
    <xdr:cxnSp macro="">
      <xdr:nvCxnSpPr>
        <xdr:cNvPr id="433" name="直線コネクタ 432"/>
        <xdr:cNvCxnSpPr/>
      </xdr:nvCxnSpPr>
      <xdr:spPr>
        <a:xfrm flipV="1">
          <a:off x="15671800" y="12974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161289</xdr:rowOff>
    </xdr:to>
    <xdr:cxnSp macro="">
      <xdr:nvCxnSpPr>
        <xdr:cNvPr id="436" name="直線コネクタ 435"/>
        <xdr:cNvCxnSpPr/>
      </xdr:nvCxnSpPr>
      <xdr:spPr>
        <a:xfrm>
          <a:off x="14782800" y="129606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53848</xdr:rowOff>
    </xdr:to>
    <xdr:cxnSp macro="">
      <xdr:nvCxnSpPr>
        <xdr:cNvPr id="439" name="直線コネクタ 438"/>
        <xdr:cNvCxnSpPr/>
      </xdr:nvCxnSpPr>
      <xdr:spPr>
        <a:xfrm flipV="1">
          <a:off x="13893800" y="12960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53848</xdr:rowOff>
    </xdr:to>
    <xdr:cxnSp macro="">
      <xdr:nvCxnSpPr>
        <xdr:cNvPr id="442" name="直線コネクタ 441"/>
        <xdr:cNvCxnSpPr/>
      </xdr:nvCxnSpPr>
      <xdr:spPr>
        <a:xfrm>
          <a:off x="13004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2" name="楕円 45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3"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4" name="楕円 453"/>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5" name="テキスト ボックス 454"/>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6" name="楕円 455"/>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7" name="テキスト ボックス 456"/>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8" name="楕円 457"/>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9" name="テキスト ボックス 458"/>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0" name="楕円 459"/>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1" name="テキスト ボックス 460"/>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122063</xdr:rowOff>
    </xdr:from>
    <xdr:to>
      <xdr:col>29</xdr:col>
      <xdr:colOff>127000</xdr:colOff>
      <xdr:row>14</xdr:row>
      <xdr:rowOff>130162</xdr:rowOff>
    </xdr:to>
    <xdr:cxnSp macro="">
      <xdr:nvCxnSpPr>
        <xdr:cNvPr id="52" name="直線コネクタ 51"/>
        <xdr:cNvCxnSpPr/>
      </xdr:nvCxnSpPr>
      <xdr:spPr bwMode="auto">
        <a:xfrm flipV="1">
          <a:off x="5003800" y="2569988"/>
          <a:ext cx="6477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130162</xdr:rowOff>
    </xdr:from>
    <xdr:to>
      <xdr:col>26</xdr:col>
      <xdr:colOff>50800</xdr:colOff>
      <xdr:row>14</xdr:row>
      <xdr:rowOff>159047</xdr:rowOff>
    </xdr:to>
    <xdr:cxnSp macro="">
      <xdr:nvCxnSpPr>
        <xdr:cNvPr id="55" name="直線コネクタ 54"/>
        <xdr:cNvCxnSpPr/>
      </xdr:nvCxnSpPr>
      <xdr:spPr bwMode="auto">
        <a:xfrm flipV="1">
          <a:off x="4305300" y="2578087"/>
          <a:ext cx="698500" cy="2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159047</xdr:rowOff>
    </xdr:from>
    <xdr:to>
      <xdr:col>22</xdr:col>
      <xdr:colOff>114300</xdr:colOff>
      <xdr:row>14</xdr:row>
      <xdr:rowOff>166232</xdr:rowOff>
    </xdr:to>
    <xdr:cxnSp macro="">
      <xdr:nvCxnSpPr>
        <xdr:cNvPr id="58" name="直線コネクタ 57"/>
        <xdr:cNvCxnSpPr/>
      </xdr:nvCxnSpPr>
      <xdr:spPr bwMode="auto">
        <a:xfrm flipV="1">
          <a:off x="3606800" y="2606972"/>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166232</xdr:rowOff>
    </xdr:from>
    <xdr:to>
      <xdr:col>18</xdr:col>
      <xdr:colOff>177800</xdr:colOff>
      <xdr:row>15</xdr:row>
      <xdr:rowOff>40910</xdr:rowOff>
    </xdr:to>
    <xdr:cxnSp macro="">
      <xdr:nvCxnSpPr>
        <xdr:cNvPr id="61" name="直線コネクタ 60"/>
        <xdr:cNvCxnSpPr/>
      </xdr:nvCxnSpPr>
      <xdr:spPr bwMode="auto">
        <a:xfrm flipV="1">
          <a:off x="2908300" y="2614157"/>
          <a:ext cx="698500" cy="4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71263</xdr:rowOff>
    </xdr:from>
    <xdr:to>
      <xdr:col>29</xdr:col>
      <xdr:colOff>177800</xdr:colOff>
      <xdr:row>15</xdr:row>
      <xdr:rowOff>1413</xdr:rowOff>
    </xdr:to>
    <xdr:sp macro="" textlink="">
      <xdr:nvSpPr>
        <xdr:cNvPr id="71" name="楕円 70"/>
        <xdr:cNvSpPr/>
      </xdr:nvSpPr>
      <xdr:spPr bwMode="auto">
        <a:xfrm>
          <a:off x="5600700" y="251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87790</xdr:rowOff>
    </xdr:from>
    <xdr:ext cx="762000" cy="259045"/>
    <xdr:sp macro="" textlink="">
      <xdr:nvSpPr>
        <xdr:cNvPr id="72" name="人口1人当たり決算額の推移該当値テキスト130"/>
        <xdr:cNvSpPr txBox="1"/>
      </xdr:nvSpPr>
      <xdr:spPr>
        <a:xfrm>
          <a:off x="5740400" y="23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79362</xdr:rowOff>
    </xdr:from>
    <xdr:to>
      <xdr:col>26</xdr:col>
      <xdr:colOff>101600</xdr:colOff>
      <xdr:row>15</xdr:row>
      <xdr:rowOff>9512</xdr:rowOff>
    </xdr:to>
    <xdr:sp macro="" textlink="">
      <xdr:nvSpPr>
        <xdr:cNvPr id="73" name="楕円 72"/>
        <xdr:cNvSpPr/>
      </xdr:nvSpPr>
      <xdr:spPr bwMode="auto">
        <a:xfrm>
          <a:off x="4953000" y="2527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19689</xdr:rowOff>
    </xdr:from>
    <xdr:ext cx="736600" cy="259045"/>
    <xdr:sp macro="" textlink="">
      <xdr:nvSpPr>
        <xdr:cNvPr id="74" name="テキスト ボックス 73"/>
        <xdr:cNvSpPr txBox="1"/>
      </xdr:nvSpPr>
      <xdr:spPr>
        <a:xfrm>
          <a:off x="4622800" y="229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108247</xdr:rowOff>
    </xdr:from>
    <xdr:to>
      <xdr:col>22</xdr:col>
      <xdr:colOff>165100</xdr:colOff>
      <xdr:row>15</xdr:row>
      <xdr:rowOff>38397</xdr:rowOff>
    </xdr:to>
    <xdr:sp macro="" textlink="">
      <xdr:nvSpPr>
        <xdr:cNvPr id="75" name="楕円 74"/>
        <xdr:cNvSpPr/>
      </xdr:nvSpPr>
      <xdr:spPr bwMode="auto">
        <a:xfrm>
          <a:off x="4254500" y="255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48574</xdr:rowOff>
    </xdr:from>
    <xdr:ext cx="762000" cy="259045"/>
    <xdr:sp macro="" textlink="">
      <xdr:nvSpPr>
        <xdr:cNvPr id="76" name="テキスト ボックス 75"/>
        <xdr:cNvSpPr txBox="1"/>
      </xdr:nvSpPr>
      <xdr:spPr>
        <a:xfrm>
          <a:off x="3924300" y="23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115432</xdr:rowOff>
    </xdr:from>
    <xdr:to>
      <xdr:col>19</xdr:col>
      <xdr:colOff>38100</xdr:colOff>
      <xdr:row>15</xdr:row>
      <xdr:rowOff>45582</xdr:rowOff>
    </xdr:to>
    <xdr:sp macro="" textlink="">
      <xdr:nvSpPr>
        <xdr:cNvPr id="77" name="楕円 76"/>
        <xdr:cNvSpPr/>
      </xdr:nvSpPr>
      <xdr:spPr bwMode="auto">
        <a:xfrm>
          <a:off x="3556000" y="256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55759</xdr:rowOff>
    </xdr:from>
    <xdr:ext cx="762000" cy="259045"/>
    <xdr:sp macro="" textlink="">
      <xdr:nvSpPr>
        <xdr:cNvPr id="78" name="テキスト ボックス 77"/>
        <xdr:cNvSpPr txBox="1"/>
      </xdr:nvSpPr>
      <xdr:spPr>
        <a:xfrm>
          <a:off x="3225800" y="233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161560</xdr:rowOff>
    </xdr:from>
    <xdr:to>
      <xdr:col>15</xdr:col>
      <xdr:colOff>101600</xdr:colOff>
      <xdr:row>15</xdr:row>
      <xdr:rowOff>91710</xdr:rowOff>
    </xdr:to>
    <xdr:sp macro="" textlink="">
      <xdr:nvSpPr>
        <xdr:cNvPr id="79" name="楕円 78"/>
        <xdr:cNvSpPr/>
      </xdr:nvSpPr>
      <xdr:spPr bwMode="auto">
        <a:xfrm>
          <a:off x="2857500" y="260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101887</xdr:rowOff>
    </xdr:from>
    <xdr:ext cx="762000" cy="259045"/>
    <xdr:sp macro="" textlink="">
      <xdr:nvSpPr>
        <xdr:cNvPr id="80" name="テキスト ボックス 79"/>
        <xdr:cNvSpPr txBox="1"/>
      </xdr:nvSpPr>
      <xdr:spPr>
        <a:xfrm>
          <a:off x="2527300" y="237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89144</xdr:rowOff>
    </xdr:from>
    <xdr:to>
      <xdr:col>29</xdr:col>
      <xdr:colOff>127000</xdr:colOff>
      <xdr:row>35</xdr:row>
      <xdr:rowOff>103957</xdr:rowOff>
    </xdr:to>
    <xdr:cxnSp macro="">
      <xdr:nvCxnSpPr>
        <xdr:cNvPr id="112" name="直線コネクタ 111"/>
        <xdr:cNvCxnSpPr/>
      </xdr:nvCxnSpPr>
      <xdr:spPr bwMode="auto">
        <a:xfrm flipV="1">
          <a:off x="5003800" y="6699494"/>
          <a:ext cx="6477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74422</xdr:rowOff>
    </xdr:from>
    <xdr:to>
      <xdr:col>26</xdr:col>
      <xdr:colOff>50800</xdr:colOff>
      <xdr:row>35</xdr:row>
      <xdr:rowOff>103957</xdr:rowOff>
    </xdr:to>
    <xdr:cxnSp macro="">
      <xdr:nvCxnSpPr>
        <xdr:cNvPr id="115" name="直線コネクタ 114"/>
        <xdr:cNvCxnSpPr/>
      </xdr:nvCxnSpPr>
      <xdr:spPr bwMode="auto">
        <a:xfrm>
          <a:off x="4305300" y="6684772"/>
          <a:ext cx="6985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15535</xdr:rowOff>
    </xdr:from>
    <xdr:to>
      <xdr:col>22</xdr:col>
      <xdr:colOff>114300</xdr:colOff>
      <xdr:row>35</xdr:row>
      <xdr:rowOff>74422</xdr:rowOff>
    </xdr:to>
    <xdr:cxnSp macro="">
      <xdr:nvCxnSpPr>
        <xdr:cNvPr id="118" name="直線コネクタ 117"/>
        <xdr:cNvCxnSpPr/>
      </xdr:nvCxnSpPr>
      <xdr:spPr bwMode="auto">
        <a:xfrm>
          <a:off x="3606800" y="6625885"/>
          <a:ext cx="698500" cy="5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333449</xdr:rowOff>
    </xdr:from>
    <xdr:to>
      <xdr:col>18</xdr:col>
      <xdr:colOff>177800</xdr:colOff>
      <xdr:row>35</xdr:row>
      <xdr:rowOff>15535</xdr:rowOff>
    </xdr:to>
    <xdr:cxnSp macro="">
      <xdr:nvCxnSpPr>
        <xdr:cNvPr id="121" name="直線コネクタ 120"/>
        <xdr:cNvCxnSpPr/>
      </xdr:nvCxnSpPr>
      <xdr:spPr bwMode="auto">
        <a:xfrm>
          <a:off x="2908300" y="6600899"/>
          <a:ext cx="698500" cy="2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38344</xdr:rowOff>
    </xdr:from>
    <xdr:to>
      <xdr:col>29</xdr:col>
      <xdr:colOff>177800</xdr:colOff>
      <xdr:row>35</xdr:row>
      <xdr:rowOff>139944</xdr:rowOff>
    </xdr:to>
    <xdr:sp macro="" textlink="">
      <xdr:nvSpPr>
        <xdr:cNvPr id="131" name="楕円 130"/>
        <xdr:cNvSpPr/>
      </xdr:nvSpPr>
      <xdr:spPr bwMode="auto">
        <a:xfrm>
          <a:off x="5600700" y="664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226321</xdr:rowOff>
    </xdr:from>
    <xdr:ext cx="762000" cy="259045"/>
    <xdr:sp macro="" textlink="">
      <xdr:nvSpPr>
        <xdr:cNvPr id="132" name="人口1人当たり決算額の推移該当値テキスト445"/>
        <xdr:cNvSpPr txBox="1"/>
      </xdr:nvSpPr>
      <xdr:spPr>
        <a:xfrm>
          <a:off x="5740400" y="649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53157</xdr:rowOff>
    </xdr:from>
    <xdr:to>
      <xdr:col>26</xdr:col>
      <xdr:colOff>101600</xdr:colOff>
      <xdr:row>35</xdr:row>
      <xdr:rowOff>154757</xdr:rowOff>
    </xdr:to>
    <xdr:sp macro="" textlink="">
      <xdr:nvSpPr>
        <xdr:cNvPr id="133" name="楕円 132"/>
        <xdr:cNvSpPr/>
      </xdr:nvSpPr>
      <xdr:spPr bwMode="auto">
        <a:xfrm>
          <a:off x="4953000" y="666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164934</xdr:rowOff>
    </xdr:from>
    <xdr:ext cx="736600" cy="259045"/>
    <xdr:sp macro="" textlink="">
      <xdr:nvSpPr>
        <xdr:cNvPr id="134" name="テキスト ボックス 133"/>
        <xdr:cNvSpPr txBox="1"/>
      </xdr:nvSpPr>
      <xdr:spPr>
        <a:xfrm>
          <a:off x="4622800" y="643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23622</xdr:rowOff>
    </xdr:from>
    <xdr:to>
      <xdr:col>22</xdr:col>
      <xdr:colOff>165100</xdr:colOff>
      <xdr:row>35</xdr:row>
      <xdr:rowOff>125222</xdr:rowOff>
    </xdr:to>
    <xdr:sp macro="" textlink="">
      <xdr:nvSpPr>
        <xdr:cNvPr id="135" name="楕円 134"/>
        <xdr:cNvSpPr/>
      </xdr:nvSpPr>
      <xdr:spPr bwMode="auto">
        <a:xfrm>
          <a:off x="4254500" y="663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135399</xdr:rowOff>
    </xdr:from>
    <xdr:ext cx="762000" cy="259045"/>
    <xdr:sp macro="" textlink="">
      <xdr:nvSpPr>
        <xdr:cNvPr id="136" name="テキスト ボックス 135"/>
        <xdr:cNvSpPr txBox="1"/>
      </xdr:nvSpPr>
      <xdr:spPr>
        <a:xfrm>
          <a:off x="39243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307635</xdr:rowOff>
    </xdr:from>
    <xdr:to>
      <xdr:col>19</xdr:col>
      <xdr:colOff>38100</xdr:colOff>
      <xdr:row>35</xdr:row>
      <xdr:rowOff>66335</xdr:rowOff>
    </xdr:to>
    <xdr:sp macro="" textlink="">
      <xdr:nvSpPr>
        <xdr:cNvPr id="137" name="楕円 136"/>
        <xdr:cNvSpPr/>
      </xdr:nvSpPr>
      <xdr:spPr bwMode="auto">
        <a:xfrm>
          <a:off x="3556000" y="657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76512</xdr:rowOff>
    </xdr:from>
    <xdr:ext cx="762000" cy="259045"/>
    <xdr:sp macro="" textlink="">
      <xdr:nvSpPr>
        <xdr:cNvPr id="138" name="テキスト ボックス 137"/>
        <xdr:cNvSpPr txBox="1"/>
      </xdr:nvSpPr>
      <xdr:spPr>
        <a:xfrm>
          <a:off x="3225800" y="634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282649</xdr:rowOff>
    </xdr:from>
    <xdr:to>
      <xdr:col>15</xdr:col>
      <xdr:colOff>101600</xdr:colOff>
      <xdr:row>35</xdr:row>
      <xdr:rowOff>41349</xdr:rowOff>
    </xdr:to>
    <xdr:sp macro="" textlink="">
      <xdr:nvSpPr>
        <xdr:cNvPr id="139" name="楕円 138"/>
        <xdr:cNvSpPr/>
      </xdr:nvSpPr>
      <xdr:spPr bwMode="auto">
        <a:xfrm>
          <a:off x="2857500" y="655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51526</xdr:rowOff>
    </xdr:from>
    <xdr:ext cx="762000" cy="259045"/>
    <xdr:sp macro="" textlink="">
      <xdr:nvSpPr>
        <xdr:cNvPr id="140" name="テキスト ボックス 139"/>
        <xdr:cNvSpPr txBox="1"/>
      </xdr:nvSpPr>
      <xdr:spPr>
        <a:xfrm>
          <a:off x="2527300" y="631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41,336
40,932
746.24
35,068,715
33,265,357
1,363,350
15,992,147
42,148,034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86763</xdr:rowOff>
    </xdr:from>
    <xdr:to>
      <xdr:col>24</xdr:col>
      <xdr:colOff>63500</xdr:colOff>
      <xdr:row>34</xdr:row>
      <xdr:rowOff>165614</xdr:rowOff>
    </xdr:to>
    <xdr:cxnSp macro="">
      <xdr:nvCxnSpPr>
        <xdr:cNvPr id="63" name="直線コネクタ 62"/>
        <xdr:cNvCxnSpPr/>
      </xdr:nvCxnSpPr>
      <xdr:spPr>
        <a:xfrm flipV="1">
          <a:off x="3797300" y="5744613"/>
          <a:ext cx="838200" cy="25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138328</xdr:rowOff>
    </xdr:from>
    <xdr:to>
      <xdr:col>19</xdr:col>
      <xdr:colOff>177800</xdr:colOff>
      <xdr:row>34</xdr:row>
      <xdr:rowOff>165614</xdr:rowOff>
    </xdr:to>
    <xdr:cxnSp macro="">
      <xdr:nvCxnSpPr>
        <xdr:cNvPr id="66" name="直線コネクタ 65"/>
        <xdr:cNvCxnSpPr/>
      </xdr:nvCxnSpPr>
      <xdr:spPr>
        <a:xfrm>
          <a:off x="2908300" y="5967628"/>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138328</xdr:rowOff>
    </xdr:from>
    <xdr:to>
      <xdr:col>15</xdr:col>
      <xdr:colOff>50800</xdr:colOff>
      <xdr:row>35</xdr:row>
      <xdr:rowOff>1544</xdr:rowOff>
    </xdr:to>
    <xdr:cxnSp macro="">
      <xdr:nvCxnSpPr>
        <xdr:cNvPr id="69" name="直線コネクタ 68"/>
        <xdr:cNvCxnSpPr/>
      </xdr:nvCxnSpPr>
      <xdr:spPr>
        <a:xfrm flipV="1">
          <a:off x="2019300" y="5967628"/>
          <a:ext cx="889000" cy="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1544</xdr:rowOff>
    </xdr:from>
    <xdr:to>
      <xdr:col>10</xdr:col>
      <xdr:colOff>114300</xdr:colOff>
      <xdr:row>35</xdr:row>
      <xdr:rowOff>20632</xdr:rowOff>
    </xdr:to>
    <xdr:cxnSp macro="">
      <xdr:nvCxnSpPr>
        <xdr:cNvPr id="72" name="直線コネクタ 71"/>
        <xdr:cNvCxnSpPr/>
      </xdr:nvCxnSpPr>
      <xdr:spPr>
        <a:xfrm flipV="1">
          <a:off x="1130300" y="600229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35963</xdr:rowOff>
    </xdr:from>
    <xdr:to>
      <xdr:col>24</xdr:col>
      <xdr:colOff>114300</xdr:colOff>
      <xdr:row>33</xdr:row>
      <xdr:rowOff>137563</xdr:rowOff>
    </xdr:to>
    <xdr:sp macro="" textlink="">
      <xdr:nvSpPr>
        <xdr:cNvPr id="82" name="楕円 81"/>
        <xdr:cNvSpPr/>
      </xdr:nvSpPr>
      <xdr:spPr>
        <a:xfrm>
          <a:off x="4584700" y="56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58840</xdr:rowOff>
    </xdr:from>
    <xdr:ext cx="599010" cy="259045"/>
    <xdr:sp macro="" textlink="">
      <xdr:nvSpPr>
        <xdr:cNvPr id="83" name="人件費該当値テキスト"/>
        <xdr:cNvSpPr txBox="1"/>
      </xdr:nvSpPr>
      <xdr:spPr>
        <a:xfrm>
          <a:off x="4686300" y="554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114814</xdr:rowOff>
    </xdr:from>
    <xdr:to>
      <xdr:col>20</xdr:col>
      <xdr:colOff>38100</xdr:colOff>
      <xdr:row>35</xdr:row>
      <xdr:rowOff>44964</xdr:rowOff>
    </xdr:to>
    <xdr:sp macro="" textlink="">
      <xdr:nvSpPr>
        <xdr:cNvPr id="84" name="楕円 83"/>
        <xdr:cNvSpPr/>
      </xdr:nvSpPr>
      <xdr:spPr>
        <a:xfrm>
          <a:off x="3746500" y="59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61491</xdr:rowOff>
    </xdr:from>
    <xdr:ext cx="534377" cy="259045"/>
    <xdr:sp macro="" textlink="">
      <xdr:nvSpPr>
        <xdr:cNvPr id="85" name="テキスト ボックス 84"/>
        <xdr:cNvSpPr txBox="1"/>
      </xdr:nvSpPr>
      <xdr:spPr>
        <a:xfrm>
          <a:off x="3530111" y="571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87528</xdr:rowOff>
    </xdr:from>
    <xdr:to>
      <xdr:col>15</xdr:col>
      <xdr:colOff>101600</xdr:colOff>
      <xdr:row>35</xdr:row>
      <xdr:rowOff>17678</xdr:rowOff>
    </xdr:to>
    <xdr:sp macro="" textlink="">
      <xdr:nvSpPr>
        <xdr:cNvPr id="86" name="楕円 85"/>
        <xdr:cNvSpPr/>
      </xdr:nvSpPr>
      <xdr:spPr>
        <a:xfrm>
          <a:off x="2857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34205</xdr:rowOff>
    </xdr:from>
    <xdr:ext cx="534377" cy="259045"/>
    <xdr:sp macro="" textlink="">
      <xdr:nvSpPr>
        <xdr:cNvPr id="87" name="テキスト ボックス 86"/>
        <xdr:cNvSpPr txBox="1"/>
      </xdr:nvSpPr>
      <xdr:spPr>
        <a:xfrm>
          <a:off x="2641111" y="56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122194</xdr:rowOff>
    </xdr:from>
    <xdr:to>
      <xdr:col>10</xdr:col>
      <xdr:colOff>165100</xdr:colOff>
      <xdr:row>35</xdr:row>
      <xdr:rowOff>52344</xdr:rowOff>
    </xdr:to>
    <xdr:sp macro="" textlink="">
      <xdr:nvSpPr>
        <xdr:cNvPr id="88" name="楕円 87"/>
        <xdr:cNvSpPr/>
      </xdr:nvSpPr>
      <xdr:spPr>
        <a:xfrm>
          <a:off x="1968500" y="5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68871</xdr:rowOff>
    </xdr:from>
    <xdr:ext cx="534377" cy="259045"/>
    <xdr:sp macro="" textlink="">
      <xdr:nvSpPr>
        <xdr:cNvPr id="89" name="テキスト ボックス 88"/>
        <xdr:cNvSpPr txBox="1"/>
      </xdr:nvSpPr>
      <xdr:spPr>
        <a:xfrm>
          <a:off x="1752111" y="57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141282</xdr:rowOff>
    </xdr:from>
    <xdr:to>
      <xdr:col>6</xdr:col>
      <xdr:colOff>38100</xdr:colOff>
      <xdr:row>35</xdr:row>
      <xdr:rowOff>71432</xdr:rowOff>
    </xdr:to>
    <xdr:sp macro="" textlink="">
      <xdr:nvSpPr>
        <xdr:cNvPr id="90" name="楕円 89"/>
        <xdr:cNvSpPr/>
      </xdr:nvSpPr>
      <xdr:spPr>
        <a:xfrm>
          <a:off x="1079500" y="59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87959</xdr:rowOff>
    </xdr:from>
    <xdr:ext cx="534377" cy="259045"/>
    <xdr:sp macro="" textlink="">
      <xdr:nvSpPr>
        <xdr:cNvPr id="91" name="テキスト ボックス 90"/>
        <xdr:cNvSpPr txBox="1"/>
      </xdr:nvSpPr>
      <xdr:spPr>
        <a:xfrm>
          <a:off x="863111" y="574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47346</xdr:rowOff>
    </xdr:from>
    <xdr:to>
      <xdr:col>24</xdr:col>
      <xdr:colOff>63500</xdr:colOff>
      <xdr:row>55</xdr:row>
      <xdr:rowOff>21176</xdr:rowOff>
    </xdr:to>
    <xdr:cxnSp macro="">
      <xdr:nvCxnSpPr>
        <xdr:cNvPr id="123" name="直線コネクタ 122"/>
        <xdr:cNvCxnSpPr/>
      </xdr:nvCxnSpPr>
      <xdr:spPr>
        <a:xfrm>
          <a:off x="3797300" y="9305646"/>
          <a:ext cx="838200" cy="14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47346</xdr:rowOff>
    </xdr:from>
    <xdr:to>
      <xdr:col>19</xdr:col>
      <xdr:colOff>177800</xdr:colOff>
      <xdr:row>54</xdr:row>
      <xdr:rowOff>129892</xdr:rowOff>
    </xdr:to>
    <xdr:cxnSp macro="">
      <xdr:nvCxnSpPr>
        <xdr:cNvPr id="126" name="直線コネクタ 125"/>
        <xdr:cNvCxnSpPr/>
      </xdr:nvCxnSpPr>
      <xdr:spPr>
        <a:xfrm flipV="1">
          <a:off x="2908300" y="9305646"/>
          <a:ext cx="889000" cy="8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158739</xdr:rowOff>
    </xdr:from>
    <xdr:to>
      <xdr:col>15</xdr:col>
      <xdr:colOff>50800</xdr:colOff>
      <xdr:row>54</xdr:row>
      <xdr:rowOff>129892</xdr:rowOff>
    </xdr:to>
    <xdr:cxnSp macro="">
      <xdr:nvCxnSpPr>
        <xdr:cNvPr id="129" name="直線コネクタ 128"/>
        <xdr:cNvCxnSpPr/>
      </xdr:nvCxnSpPr>
      <xdr:spPr>
        <a:xfrm>
          <a:off x="2019300" y="9245589"/>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158739</xdr:rowOff>
    </xdr:from>
    <xdr:to>
      <xdr:col>10</xdr:col>
      <xdr:colOff>114300</xdr:colOff>
      <xdr:row>54</xdr:row>
      <xdr:rowOff>103266</xdr:rowOff>
    </xdr:to>
    <xdr:cxnSp macro="">
      <xdr:nvCxnSpPr>
        <xdr:cNvPr id="132" name="直線コネクタ 131"/>
        <xdr:cNvCxnSpPr/>
      </xdr:nvCxnSpPr>
      <xdr:spPr>
        <a:xfrm flipV="1">
          <a:off x="1130300" y="9245589"/>
          <a:ext cx="889000" cy="1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141826</xdr:rowOff>
    </xdr:from>
    <xdr:to>
      <xdr:col>24</xdr:col>
      <xdr:colOff>114300</xdr:colOff>
      <xdr:row>55</xdr:row>
      <xdr:rowOff>71976</xdr:rowOff>
    </xdr:to>
    <xdr:sp macro="" textlink="">
      <xdr:nvSpPr>
        <xdr:cNvPr id="142" name="楕円 141"/>
        <xdr:cNvSpPr/>
      </xdr:nvSpPr>
      <xdr:spPr>
        <a:xfrm>
          <a:off x="4584700" y="9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164703</xdr:rowOff>
    </xdr:from>
    <xdr:ext cx="599010" cy="259045"/>
    <xdr:sp macro="" textlink="">
      <xdr:nvSpPr>
        <xdr:cNvPr id="143" name="物件費該当値テキスト"/>
        <xdr:cNvSpPr txBox="1"/>
      </xdr:nvSpPr>
      <xdr:spPr>
        <a:xfrm>
          <a:off x="4686300" y="92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167996</xdr:rowOff>
    </xdr:from>
    <xdr:to>
      <xdr:col>20</xdr:col>
      <xdr:colOff>38100</xdr:colOff>
      <xdr:row>54</xdr:row>
      <xdr:rowOff>98146</xdr:rowOff>
    </xdr:to>
    <xdr:sp macro="" textlink="">
      <xdr:nvSpPr>
        <xdr:cNvPr id="144" name="楕円 143"/>
        <xdr:cNvSpPr/>
      </xdr:nvSpPr>
      <xdr:spPr>
        <a:xfrm>
          <a:off x="3746500" y="9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114673</xdr:rowOff>
    </xdr:from>
    <xdr:ext cx="599010" cy="259045"/>
    <xdr:sp macro="" textlink="">
      <xdr:nvSpPr>
        <xdr:cNvPr id="145" name="テキスト ボックス 144"/>
        <xdr:cNvSpPr txBox="1"/>
      </xdr:nvSpPr>
      <xdr:spPr>
        <a:xfrm>
          <a:off x="3497795" y="903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79092</xdr:rowOff>
    </xdr:from>
    <xdr:to>
      <xdr:col>15</xdr:col>
      <xdr:colOff>101600</xdr:colOff>
      <xdr:row>55</xdr:row>
      <xdr:rowOff>9242</xdr:rowOff>
    </xdr:to>
    <xdr:sp macro="" textlink="">
      <xdr:nvSpPr>
        <xdr:cNvPr id="146" name="楕円 145"/>
        <xdr:cNvSpPr/>
      </xdr:nvSpPr>
      <xdr:spPr>
        <a:xfrm>
          <a:off x="2857500" y="93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25769</xdr:rowOff>
    </xdr:from>
    <xdr:ext cx="599010" cy="259045"/>
    <xdr:sp macro="" textlink="">
      <xdr:nvSpPr>
        <xdr:cNvPr id="147" name="テキスト ボックス 146"/>
        <xdr:cNvSpPr txBox="1"/>
      </xdr:nvSpPr>
      <xdr:spPr>
        <a:xfrm>
          <a:off x="2608795" y="91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107939</xdr:rowOff>
    </xdr:from>
    <xdr:to>
      <xdr:col>10</xdr:col>
      <xdr:colOff>165100</xdr:colOff>
      <xdr:row>54</xdr:row>
      <xdr:rowOff>38089</xdr:rowOff>
    </xdr:to>
    <xdr:sp macro="" textlink="">
      <xdr:nvSpPr>
        <xdr:cNvPr id="148" name="楕円 147"/>
        <xdr:cNvSpPr/>
      </xdr:nvSpPr>
      <xdr:spPr>
        <a:xfrm>
          <a:off x="1968500" y="9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54616</xdr:rowOff>
    </xdr:from>
    <xdr:ext cx="599010" cy="259045"/>
    <xdr:sp macro="" textlink="">
      <xdr:nvSpPr>
        <xdr:cNvPr id="149" name="テキスト ボックス 148"/>
        <xdr:cNvSpPr txBox="1"/>
      </xdr:nvSpPr>
      <xdr:spPr>
        <a:xfrm>
          <a:off x="1719795" y="897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52466</xdr:rowOff>
    </xdr:from>
    <xdr:to>
      <xdr:col>6</xdr:col>
      <xdr:colOff>38100</xdr:colOff>
      <xdr:row>54</xdr:row>
      <xdr:rowOff>154066</xdr:rowOff>
    </xdr:to>
    <xdr:sp macro="" textlink="">
      <xdr:nvSpPr>
        <xdr:cNvPr id="150" name="楕円 149"/>
        <xdr:cNvSpPr/>
      </xdr:nvSpPr>
      <xdr:spPr>
        <a:xfrm>
          <a:off x="1079500" y="93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170593</xdr:rowOff>
    </xdr:from>
    <xdr:ext cx="599010" cy="259045"/>
    <xdr:sp macro="" textlink="">
      <xdr:nvSpPr>
        <xdr:cNvPr id="151" name="テキスト ボックス 150"/>
        <xdr:cNvSpPr txBox="1"/>
      </xdr:nvSpPr>
      <xdr:spPr>
        <a:xfrm>
          <a:off x="830795" y="90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158651</xdr:rowOff>
    </xdr:from>
    <xdr:to>
      <xdr:col>24</xdr:col>
      <xdr:colOff>63500</xdr:colOff>
      <xdr:row>76</xdr:row>
      <xdr:rowOff>105158</xdr:rowOff>
    </xdr:to>
    <xdr:cxnSp macro="">
      <xdr:nvCxnSpPr>
        <xdr:cNvPr id="178" name="直線コネクタ 177"/>
        <xdr:cNvCxnSpPr/>
      </xdr:nvCxnSpPr>
      <xdr:spPr>
        <a:xfrm flipV="1">
          <a:off x="3797300" y="12674501"/>
          <a:ext cx="838200" cy="4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149027</xdr:rowOff>
    </xdr:from>
    <xdr:to>
      <xdr:col>19</xdr:col>
      <xdr:colOff>177800</xdr:colOff>
      <xdr:row>76</xdr:row>
      <xdr:rowOff>105158</xdr:rowOff>
    </xdr:to>
    <xdr:cxnSp macro="">
      <xdr:nvCxnSpPr>
        <xdr:cNvPr id="181" name="直線コネクタ 180"/>
        <xdr:cNvCxnSpPr/>
      </xdr:nvCxnSpPr>
      <xdr:spPr>
        <a:xfrm>
          <a:off x="2908300" y="13007777"/>
          <a:ext cx="889000" cy="1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152844</xdr:rowOff>
    </xdr:from>
    <xdr:to>
      <xdr:col>15</xdr:col>
      <xdr:colOff>50800</xdr:colOff>
      <xdr:row>75</xdr:row>
      <xdr:rowOff>149027</xdr:rowOff>
    </xdr:to>
    <xdr:cxnSp macro="">
      <xdr:nvCxnSpPr>
        <xdr:cNvPr id="184" name="直線コネクタ 183"/>
        <xdr:cNvCxnSpPr/>
      </xdr:nvCxnSpPr>
      <xdr:spPr>
        <a:xfrm>
          <a:off x="2019300" y="12840144"/>
          <a:ext cx="889000" cy="1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152844</xdr:rowOff>
    </xdr:from>
    <xdr:to>
      <xdr:col>10</xdr:col>
      <xdr:colOff>114300</xdr:colOff>
      <xdr:row>76</xdr:row>
      <xdr:rowOff>9421</xdr:rowOff>
    </xdr:to>
    <xdr:cxnSp macro="">
      <xdr:nvCxnSpPr>
        <xdr:cNvPr id="187" name="直線コネクタ 186"/>
        <xdr:cNvCxnSpPr/>
      </xdr:nvCxnSpPr>
      <xdr:spPr>
        <a:xfrm flipV="1">
          <a:off x="1130300" y="12840144"/>
          <a:ext cx="889000" cy="19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107851</xdr:rowOff>
    </xdr:from>
    <xdr:to>
      <xdr:col>24</xdr:col>
      <xdr:colOff>114300</xdr:colOff>
      <xdr:row>74</xdr:row>
      <xdr:rowOff>38001</xdr:rowOff>
    </xdr:to>
    <xdr:sp macro="" textlink="">
      <xdr:nvSpPr>
        <xdr:cNvPr id="197" name="楕円 196"/>
        <xdr:cNvSpPr/>
      </xdr:nvSpPr>
      <xdr:spPr>
        <a:xfrm>
          <a:off x="4584700" y="126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130728</xdr:rowOff>
    </xdr:from>
    <xdr:ext cx="534377" cy="259045"/>
    <xdr:sp macro="" textlink="">
      <xdr:nvSpPr>
        <xdr:cNvPr id="198" name="維持補修費該当値テキスト"/>
        <xdr:cNvSpPr txBox="1"/>
      </xdr:nvSpPr>
      <xdr:spPr>
        <a:xfrm>
          <a:off x="4686300" y="124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54358</xdr:rowOff>
    </xdr:from>
    <xdr:to>
      <xdr:col>20</xdr:col>
      <xdr:colOff>38100</xdr:colOff>
      <xdr:row>76</xdr:row>
      <xdr:rowOff>155958</xdr:rowOff>
    </xdr:to>
    <xdr:sp macro="" textlink="">
      <xdr:nvSpPr>
        <xdr:cNvPr id="199" name="楕円 198"/>
        <xdr:cNvSpPr/>
      </xdr:nvSpPr>
      <xdr:spPr>
        <a:xfrm>
          <a:off x="3746500" y="130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1036</xdr:rowOff>
    </xdr:from>
    <xdr:ext cx="534377" cy="259045"/>
    <xdr:sp macro="" textlink="">
      <xdr:nvSpPr>
        <xdr:cNvPr id="200" name="テキスト ボックス 199"/>
        <xdr:cNvSpPr txBox="1"/>
      </xdr:nvSpPr>
      <xdr:spPr>
        <a:xfrm>
          <a:off x="3530111" y="128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98227</xdr:rowOff>
    </xdr:from>
    <xdr:to>
      <xdr:col>15</xdr:col>
      <xdr:colOff>101600</xdr:colOff>
      <xdr:row>76</xdr:row>
      <xdr:rowOff>28377</xdr:rowOff>
    </xdr:to>
    <xdr:sp macro="" textlink="">
      <xdr:nvSpPr>
        <xdr:cNvPr id="201" name="楕円 200"/>
        <xdr:cNvSpPr/>
      </xdr:nvSpPr>
      <xdr:spPr>
        <a:xfrm>
          <a:off x="2857500" y="129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44904</xdr:rowOff>
    </xdr:from>
    <xdr:ext cx="534377" cy="259045"/>
    <xdr:sp macro="" textlink="">
      <xdr:nvSpPr>
        <xdr:cNvPr id="202" name="テキスト ボックス 201"/>
        <xdr:cNvSpPr txBox="1"/>
      </xdr:nvSpPr>
      <xdr:spPr>
        <a:xfrm>
          <a:off x="2641111" y="127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102044</xdr:rowOff>
    </xdr:from>
    <xdr:to>
      <xdr:col>10</xdr:col>
      <xdr:colOff>165100</xdr:colOff>
      <xdr:row>75</xdr:row>
      <xdr:rowOff>32194</xdr:rowOff>
    </xdr:to>
    <xdr:sp macro="" textlink="">
      <xdr:nvSpPr>
        <xdr:cNvPr id="203" name="楕円 202"/>
        <xdr:cNvSpPr/>
      </xdr:nvSpPr>
      <xdr:spPr>
        <a:xfrm>
          <a:off x="1968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48721</xdr:rowOff>
    </xdr:from>
    <xdr:ext cx="534377" cy="259045"/>
    <xdr:sp macro="" textlink="">
      <xdr:nvSpPr>
        <xdr:cNvPr id="204" name="テキスト ボックス 203"/>
        <xdr:cNvSpPr txBox="1"/>
      </xdr:nvSpPr>
      <xdr:spPr>
        <a:xfrm>
          <a:off x="1752111" y="125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130071</xdr:rowOff>
    </xdr:from>
    <xdr:to>
      <xdr:col>6</xdr:col>
      <xdr:colOff>38100</xdr:colOff>
      <xdr:row>76</xdr:row>
      <xdr:rowOff>60221</xdr:rowOff>
    </xdr:to>
    <xdr:sp macro="" textlink="">
      <xdr:nvSpPr>
        <xdr:cNvPr id="205" name="楕円 204"/>
        <xdr:cNvSpPr/>
      </xdr:nvSpPr>
      <xdr:spPr>
        <a:xfrm>
          <a:off x="1079500" y="129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76748</xdr:rowOff>
    </xdr:from>
    <xdr:ext cx="534377" cy="259045"/>
    <xdr:sp macro="" textlink="">
      <xdr:nvSpPr>
        <xdr:cNvPr id="206" name="テキスト ボックス 205"/>
        <xdr:cNvSpPr txBox="1"/>
      </xdr:nvSpPr>
      <xdr:spPr>
        <a:xfrm>
          <a:off x="863111" y="1276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124955</xdr:rowOff>
    </xdr:from>
    <xdr:to>
      <xdr:col>24</xdr:col>
      <xdr:colOff>63500</xdr:colOff>
      <xdr:row>96</xdr:row>
      <xdr:rowOff>4769</xdr:rowOff>
    </xdr:to>
    <xdr:cxnSp macro="">
      <xdr:nvCxnSpPr>
        <xdr:cNvPr id="236" name="直線コネクタ 235"/>
        <xdr:cNvCxnSpPr/>
      </xdr:nvCxnSpPr>
      <xdr:spPr>
        <a:xfrm flipV="1">
          <a:off x="3797300" y="16412705"/>
          <a:ext cx="8382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4769</xdr:rowOff>
    </xdr:from>
    <xdr:to>
      <xdr:col>19</xdr:col>
      <xdr:colOff>177800</xdr:colOff>
      <xdr:row>96</xdr:row>
      <xdr:rowOff>47650</xdr:rowOff>
    </xdr:to>
    <xdr:cxnSp macro="">
      <xdr:nvCxnSpPr>
        <xdr:cNvPr id="239" name="直線コネクタ 238"/>
        <xdr:cNvCxnSpPr/>
      </xdr:nvCxnSpPr>
      <xdr:spPr>
        <a:xfrm flipV="1">
          <a:off x="2908300" y="16463969"/>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40660</xdr:rowOff>
    </xdr:from>
    <xdr:to>
      <xdr:col>15</xdr:col>
      <xdr:colOff>50800</xdr:colOff>
      <xdr:row>96</xdr:row>
      <xdr:rowOff>47650</xdr:rowOff>
    </xdr:to>
    <xdr:cxnSp macro="">
      <xdr:nvCxnSpPr>
        <xdr:cNvPr id="242" name="直線コネクタ 241"/>
        <xdr:cNvCxnSpPr/>
      </xdr:nvCxnSpPr>
      <xdr:spPr>
        <a:xfrm>
          <a:off x="2019300" y="16499860"/>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83159</xdr:rowOff>
    </xdr:from>
    <xdr:to>
      <xdr:col>10</xdr:col>
      <xdr:colOff>114300</xdr:colOff>
      <xdr:row>96</xdr:row>
      <xdr:rowOff>40660</xdr:rowOff>
    </xdr:to>
    <xdr:cxnSp macro="">
      <xdr:nvCxnSpPr>
        <xdr:cNvPr id="245" name="直線コネクタ 244"/>
        <xdr:cNvCxnSpPr/>
      </xdr:nvCxnSpPr>
      <xdr:spPr>
        <a:xfrm>
          <a:off x="1130300" y="16370909"/>
          <a:ext cx="889000" cy="1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74155</xdr:rowOff>
    </xdr:from>
    <xdr:to>
      <xdr:col>24</xdr:col>
      <xdr:colOff>114300</xdr:colOff>
      <xdr:row>96</xdr:row>
      <xdr:rowOff>4305</xdr:rowOff>
    </xdr:to>
    <xdr:sp macro="" textlink="">
      <xdr:nvSpPr>
        <xdr:cNvPr id="255" name="楕円 254"/>
        <xdr:cNvSpPr/>
      </xdr:nvSpPr>
      <xdr:spPr>
        <a:xfrm>
          <a:off x="4584700" y="163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52582</xdr:rowOff>
    </xdr:from>
    <xdr:ext cx="534377" cy="259045"/>
    <xdr:sp macro="" textlink="">
      <xdr:nvSpPr>
        <xdr:cNvPr id="256" name="扶助費該当値テキスト"/>
        <xdr:cNvSpPr txBox="1"/>
      </xdr:nvSpPr>
      <xdr:spPr>
        <a:xfrm>
          <a:off x="4686300" y="163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125419</xdr:rowOff>
    </xdr:from>
    <xdr:to>
      <xdr:col>20</xdr:col>
      <xdr:colOff>38100</xdr:colOff>
      <xdr:row>96</xdr:row>
      <xdr:rowOff>55569</xdr:rowOff>
    </xdr:to>
    <xdr:sp macro="" textlink="">
      <xdr:nvSpPr>
        <xdr:cNvPr id="257" name="楕円 256"/>
        <xdr:cNvSpPr/>
      </xdr:nvSpPr>
      <xdr:spPr>
        <a:xfrm>
          <a:off x="3746500" y="16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46696</xdr:rowOff>
    </xdr:from>
    <xdr:ext cx="534377" cy="259045"/>
    <xdr:sp macro="" textlink="">
      <xdr:nvSpPr>
        <xdr:cNvPr id="258" name="テキスト ボックス 257"/>
        <xdr:cNvSpPr txBox="1"/>
      </xdr:nvSpPr>
      <xdr:spPr>
        <a:xfrm>
          <a:off x="3530111" y="165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168300</xdr:rowOff>
    </xdr:from>
    <xdr:to>
      <xdr:col>15</xdr:col>
      <xdr:colOff>101600</xdr:colOff>
      <xdr:row>96</xdr:row>
      <xdr:rowOff>98450</xdr:rowOff>
    </xdr:to>
    <xdr:sp macro="" textlink="">
      <xdr:nvSpPr>
        <xdr:cNvPr id="259" name="楕円 258"/>
        <xdr:cNvSpPr/>
      </xdr:nvSpPr>
      <xdr:spPr>
        <a:xfrm>
          <a:off x="2857500" y="1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89577</xdr:rowOff>
    </xdr:from>
    <xdr:ext cx="534377" cy="259045"/>
    <xdr:sp macro="" textlink="">
      <xdr:nvSpPr>
        <xdr:cNvPr id="260" name="テキスト ボックス 259"/>
        <xdr:cNvSpPr txBox="1"/>
      </xdr:nvSpPr>
      <xdr:spPr>
        <a:xfrm>
          <a:off x="2641111" y="1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161310</xdr:rowOff>
    </xdr:from>
    <xdr:to>
      <xdr:col>10</xdr:col>
      <xdr:colOff>165100</xdr:colOff>
      <xdr:row>96</xdr:row>
      <xdr:rowOff>91460</xdr:rowOff>
    </xdr:to>
    <xdr:sp macro="" textlink="">
      <xdr:nvSpPr>
        <xdr:cNvPr id="261" name="楕円 260"/>
        <xdr:cNvSpPr/>
      </xdr:nvSpPr>
      <xdr:spPr>
        <a:xfrm>
          <a:off x="1968500" y="1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82587</xdr:rowOff>
    </xdr:from>
    <xdr:ext cx="534377" cy="259045"/>
    <xdr:sp macro="" textlink="">
      <xdr:nvSpPr>
        <xdr:cNvPr id="262" name="テキスト ボックス 261"/>
        <xdr:cNvSpPr txBox="1"/>
      </xdr:nvSpPr>
      <xdr:spPr>
        <a:xfrm>
          <a:off x="1752111" y="165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32359</xdr:rowOff>
    </xdr:from>
    <xdr:to>
      <xdr:col>6</xdr:col>
      <xdr:colOff>38100</xdr:colOff>
      <xdr:row>95</xdr:row>
      <xdr:rowOff>133959</xdr:rowOff>
    </xdr:to>
    <xdr:sp macro="" textlink="">
      <xdr:nvSpPr>
        <xdr:cNvPr id="263" name="楕円 262"/>
        <xdr:cNvSpPr/>
      </xdr:nvSpPr>
      <xdr:spPr>
        <a:xfrm>
          <a:off x="1079500" y="163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125086</xdr:rowOff>
    </xdr:from>
    <xdr:ext cx="534377" cy="259045"/>
    <xdr:sp macro="" textlink="">
      <xdr:nvSpPr>
        <xdr:cNvPr id="264" name="テキスト ボックス 263"/>
        <xdr:cNvSpPr txBox="1"/>
      </xdr:nvSpPr>
      <xdr:spPr>
        <a:xfrm>
          <a:off x="863111" y="1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30654</xdr:rowOff>
    </xdr:from>
    <xdr:to>
      <xdr:col>55</xdr:col>
      <xdr:colOff>0</xdr:colOff>
      <xdr:row>37</xdr:row>
      <xdr:rowOff>137666</xdr:rowOff>
    </xdr:to>
    <xdr:cxnSp macro="">
      <xdr:nvCxnSpPr>
        <xdr:cNvPr id="293" name="直線コネクタ 292"/>
        <xdr:cNvCxnSpPr/>
      </xdr:nvCxnSpPr>
      <xdr:spPr>
        <a:xfrm flipV="1">
          <a:off x="9639300" y="6031404"/>
          <a:ext cx="838200" cy="4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126974</xdr:rowOff>
    </xdr:from>
    <xdr:to>
      <xdr:col>50</xdr:col>
      <xdr:colOff>114300</xdr:colOff>
      <xdr:row>37</xdr:row>
      <xdr:rowOff>137666</xdr:rowOff>
    </xdr:to>
    <xdr:cxnSp macro="">
      <xdr:nvCxnSpPr>
        <xdr:cNvPr id="296" name="直線コネクタ 295"/>
        <xdr:cNvCxnSpPr/>
      </xdr:nvCxnSpPr>
      <xdr:spPr>
        <a:xfrm>
          <a:off x="8750300" y="6470624"/>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126974</xdr:rowOff>
    </xdr:from>
    <xdr:to>
      <xdr:col>45</xdr:col>
      <xdr:colOff>177800</xdr:colOff>
      <xdr:row>38</xdr:row>
      <xdr:rowOff>66944</xdr:rowOff>
    </xdr:to>
    <xdr:cxnSp macro="">
      <xdr:nvCxnSpPr>
        <xdr:cNvPr id="299" name="直線コネクタ 298"/>
        <xdr:cNvCxnSpPr/>
      </xdr:nvCxnSpPr>
      <xdr:spPr>
        <a:xfrm flipV="1">
          <a:off x="7861300" y="6470624"/>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66944</xdr:rowOff>
    </xdr:from>
    <xdr:to>
      <xdr:col>41</xdr:col>
      <xdr:colOff>50800</xdr:colOff>
      <xdr:row>38</xdr:row>
      <xdr:rowOff>83552</xdr:rowOff>
    </xdr:to>
    <xdr:cxnSp macro="">
      <xdr:nvCxnSpPr>
        <xdr:cNvPr id="302" name="直線コネクタ 301"/>
        <xdr:cNvCxnSpPr/>
      </xdr:nvCxnSpPr>
      <xdr:spPr>
        <a:xfrm flipV="1">
          <a:off x="6972300" y="6582044"/>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151304</xdr:rowOff>
    </xdr:from>
    <xdr:to>
      <xdr:col>55</xdr:col>
      <xdr:colOff>50800</xdr:colOff>
      <xdr:row>35</xdr:row>
      <xdr:rowOff>81454</xdr:rowOff>
    </xdr:to>
    <xdr:sp macro="" textlink="">
      <xdr:nvSpPr>
        <xdr:cNvPr id="312" name="楕円 311"/>
        <xdr:cNvSpPr/>
      </xdr:nvSpPr>
      <xdr:spPr>
        <a:xfrm>
          <a:off x="10426700" y="59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129731</xdr:rowOff>
    </xdr:from>
    <xdr:ext cx="599010" cy="259045"/>
    <xdr:sp macro="" textlink="">
      <xdr:nvSpPr>
        <xdr:cNvPr id="313" name="補助費等該当値テキスト"/>
        <xdr:cNvSpPr txBox="1"/>
      </xdr:nvSpPr>
      <xdr:spPr>
        <a:xfrm>
          <a:off x="10528300" y="595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86866</xdr:rowOff>
    </xdr:from>
    <xdr:to>
      <xdr:col>50</xdr:col>
      <xdr:colOff>165100</xdr:colOff>
      <xdr:row>38</xdr:row>
      <xdr:rowOff>17016</xdr:rowOff>
    </xdr:to>
    <xdr:sp macro="" textlink="">
      <xdr:nvSpPr>
        <xdr:cNvPr id="314" name="楕円 313"/>
        <xdr:cNvSpPr/>
      </xdr:nvSpPr>
      <xdr:spPr>
        <a:xfrm>
          <a:off x="9588500" y="64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8142</xdr:rowOff>
    </xdr:from>
    <xdr:ext cx="534377" cy="259045"/>
    <xdr:sp macro="" textlink="">
      <xdr:nvSpPr>
        <xdr:cNvPr id="315" name="テキスト ボックス 314"/>
        <xdr:cNvSpPr txBox="1"/>
      </xdr:nvSpPr>
      <xdr:spPr>
        <a:xfrm>
          <a:off x="9372111" y="65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76174</xdr:rowOff>
    </xdr:from>
    <xdr:to>
      <xdr:col>46</xdr:col>
      <xdr:colOff>38100</xdr:colOff>
      <xdr:row>38</xdr:row>
      <xdr:rowOff>6324</xdr:rowOff>
    </xdr:to>
    <xdr:sp macro="" textlink="">
      <xdr:nvSpPr>
        <xdr:cNvPr id="316" name="楕円 315"/>
        <xdr:cNvSpPr/>
      </xdr:nvSpPr>
      <xdr:spPr>
        <a:xfrm>
          <a:off x="8699500" y="6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22851</xdr:rowOff>
    </xdr:from>
    <xdr:ext cx="534377" cy="259045"/>
    <xdr:sp macro="" textlink="">
      <xdr:nvSpPr>
        <xdr:cNvPr id="317" name="テキスト ボックス 316"/>
        <xdr:cNvSpPr txBox="1"/>
      </xdr:nvSpPr>
      <xdr:spPr>
        <a:xfrm>
          <a:off x="8483111" y="61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16144</xdr:rowOff>
    </xdr:from>
    <xdr:to>
      <xdr:col>41</xdr:col>
      <xdr:colOff>101600</xdr:colOff>
      <xdr:row>38</xdr:row>
      <xdr:rowOff>117744</xdr:rowOff>
    </xdr:to>
    <xdr:sp macro="" textlink="">
      <xdr:nvSpPr>
        <xdr:cNvPr id="318" name="楕円 317"/>
        <xdr:cNvSpPr/>
      </xdr:nvSpPr>
      <xdr:spPr>
        <a:xfrm>
          <a:off x="7810500" y="65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108871</xdr:rowOff>
    </xdr:from>
    <xdr:ext cx="534377" cy="259045"/>
    <xdr:sp macro="" textlink="">
      <xdr:nvSpPr>
        <xdr:cNvPr id="319" name="テキスト ボックス 318"/>
        <xdr:cNvSpPr txBox="1"/>
      </xdr:nvSpPr>
      <xdr:spPr>
        <a:xfrm>
          <a:off x="7594111" y="66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32752</xdr:rowOff>
    </xdr:from>
    <xdr:to>
      <xdr:col>36</xdr:col>
      <xdr:colOff>165100</xdr:colOff>
      <xdr:row>38</xdr:row>
      <xdr:rowOff>134352</xdr:rowOff>
    </xdr:to>
    <xdr:sp macro="" textlink="">
      <xdr:nvSpPr>
        <xdr:cNvPr id="320" name="楕円 319"/>
        <xdr:cNvSpPr/>
      </xdr:nvSpPr>
      <xdr:spPr>
        <a:xfrm>
          <a:off x="6921500" y="6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125479</xdr:rowOff>
    </xdr:from>
    <xdr:ext cx="534377" cy="259045"/>
    <xdr:sp macro="" textlink="">
      <xdr:nvSpPr>
        <xdr:cNvPr id="321" name="テキスト ボックス 320"/>
        <xdr:cNvSpPr txBox="1"/>
      </xdr:nvSpPr>
      <xdr:spPr>
        <a:xfrm>
          <a:off x="6705111" y="66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67970</xdr:rowOff>
    </xdr:from>
    <xdr:to>
      <xdr:col>55</xdr:col>
      <xdr:colOff>0</xdr:colOff>
      <xdr:row>55</xdr:row>
      <xdr:rowOff>154549</xdr:rowOff>
    </xdr:to>
    <xdr:cxnSp macro="">
      <xdr:nvCxnSpPr>
        <xdr:cNvPr id="348" name="直線コネクタ 347"/>
        <xdr:cNvCxnSpPr/>
      </xdr:nvCxnSpPr>
      <xdr:spPr>
        <a:xfrm>
          <a:off x="9639300" y="9154820"/>
          <a:ext cx="838200" cy="4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67970</xdr:rowOff>
    </xdr:from>
    <xdr:to>
      <xdr:col>50</xdr:col>
      <xdr:colOff>114300</xdr:colOff>
      <xdr:row>55</xdr:row>
      <xdr:rowOff>90889</xdr:rowOff>
    </xdr:to>
    <xdr:cxnSp macro="">
      <xdr:nvCxnSpPr>
        <xdr:cNvPr id="351" name="直線コネクタ 350"/>
        <xdr:cNvCxnSpPr/>
      </xdr:nvCxnSpPr>
      <xdr:spPr>
        <a:xfrm flipV="1">
          <a:off x="8750300" y="9154820"/>
          <a:ext cx="889000" cy="3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90889</xdr:rowOff>
    </xdr:from>
    <xdr:to>
      <xdr:col>45</xdr:col>
      <xdr:colOff>177800</xdr:colOff>
      <xdr:row>56</xdr:row>
      <xdr:rowOff>122272</xdr:rowOff>
    </xdr:to>
    <xdr:cxnSp macro="">
      <xdr:nvCxnSpPr>
        <xdr:cNvPr id="354" name="直線コネクタ 353"/>
        <xdr:cNvCxnSpPr/>
      </xdr:nvCxnSpPr>
      <xdr:spPr>
        <a:xfrm flipV="1">
          <a:off x="7861300" y="9520639"/>
          <a:ext cx="889000" cy="2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122272</xdr:rowOff>
    </xdr:from>
    <xdr:to>
      <xdr:col>41</xdr:col>
      <xdr:colOff>50800</xdr:colOff>
      <xdr:row>57</xdr:row>
      <xdr:rowOff>4908</xdr:rowOff>
    </xdr:to>
    <xdr:cxnSp macro="">
      <xdr:nvCxnSpPr>
        <xdr:cNvPr id="357" name="直線コネクタ 356"/>
        <xdr:cNvCxnSpPr/>
      </xdr:nvCxnSpPr>
      <xdr:spPr>
        <a:xfrm flipV="1">
          <a:off x="6972300" y="9723472"/>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103749</xdr:rowOff>
    </xdr:from>
    <xdr:to>
      <xdr:col>55</xdr:col>
      <xdr:colOff>50800</xdr:colOff>
      <xdr:row>56</xdr:row>
      <xdr:rowOff>33899</xdr:rowOff>
    </xdr:to>
    <xdr:sp macro="" textlink="">
      <xdr:nvSpPr>
        <xdr:cNvPr id="367" name="楕円 366"/>
        <xdr:cNvSpPr/>
      </xdr:nvSpPr>
      <xdr:spPr>
        <a:xfrm>
          <a:off x="10426700" y="9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126626</xdr:rowOff>
    </xdr:from>
    <xdr:ext cx="599010" cy="259045"/>
    <xdr:sp macro="" textlink="">
      <xdr:nvSpPr>
        <xdr:cNvPr id="368" name="普通建設事業費該当値テキスト"/>
        <xdr:cNvSpPr txBox="1"/>
      </xdr:nvSpPr>
      <xdr:spPr>
        <a:xfrm>
          <a:off x="10528300" y="93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17170</xdr:rowOff>
    </xdr:from>
    <xdr:to>
      <xdr:col>50</xdr:col>
      <xdr:colOff>165100</xdr:colOff>
      <xdr:row>53</xdr:row>
      <xdr:rowOff>118770</xdr:rowOff>
    </xdr:to>
    <xdr:sp macro="" textlink="">
      <xdr:nvSpPr>
        <xdr:cNvPr id="369" name="楕円 368"/>
        <xdr:cNvSpPr/>
      </xdr:nvSpPr>
      <xdr:spPr>
        <a:xfrm>
          <a:off x="9588500" y="91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135297</xdr:rowOff>
    </xdr:from>
    <xdr:ext cx="599010" cy="259045"/>
    <xdr:sp macro="" textlink="">
      <xdr:nvSpPr>
        <xdr:cNvPr id="370" name="テキスト ボックス 369"/>
        <xdr:cNvSpPr txBox="1"/>
      </xdr:nvSpPr>
      <xdr:spPr>
        <a:xfrm>
          <a:off x="9339795" y="8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40089</xdr:rowOff>
    </xdr:from>
    <xdr:to>
      <xdr:col>46</xdr:col>
      <xdr:colOff>38100</xdr:colOff>
      <xdr:row>55</xdr:row>
      <xdr:rowOff>141689</xdr:rowOff>
    </xdr:to>
    <xdr:sp macro="" textlink="">
      <xdr:nvSpPr>
        <xdr:cNvPr id="371" name="楕円 370"/>
        <xdr:cNvSpPr/>
      </xdr:nvSpPr>
      <xdr:spPr>
        <a:xfrm>
          <a:off x="8699500" y="94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158216</xdr:rowOff>
    </xdr:from>
    <xdr:ext cx="599010" cy="259045"/>
    <xdr:sp macro="" textlink="">
      <xdr:nvSpPr>
        <xdr:cNvPr id="372" name="テキスト ボックス 371"/>
        <xdr:cNvSpPr txBox="1"/>
      </xdr:nvSpPr>
      <xdr:spPr>
        <a:xfrm>
          <a:off x="8450795" y="924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71472</xdr:rowOff>
    </xdr:from>
    <xdr:to>
      <xdr:col>41</xdr:col>
      <xdr:colOff>101600</xdr:colOff>
      <xdr:row>57</xdr:row>
      <xdr:rowOff>1622</xdr:rowOff>
    </xdr:to>
    <xdr:sp macro="" textlink="">
      <xdr:nvSpPr>
        <xdr:cNvPr id="373" name="楕円 372"/>
        <xdr:cNvSpPr/>
      </xdr:nvSpPr>
      <xdr:spPr>
        <a:xfrm>
          <a:off x="7810500" y="96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18149</xdr:rowOff>
    </xdr:from>
    <xdr:ext cx="534377" cy="259045"/>
    <xdr:sp macro="" textlink="">
      <xdr:nvSpPr>
        <xdr:cNvPr id="374" name="テキスト ボックス 373"/>
        <xdr:cNvSpPr txBox="1"/>
      </xdr:nvSpPr>
      <xdr:spPr>
        <a:xfrm>
          <a:off x="7594111" y="94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125558</xdr:rowOff>
    </xdr:from>
    <xdr:to>
      <xdr:col>36</xdr:col>
      <xdr:colOff>165100</xdr:colOff>
      <xdr:row>57</xdr:row>
      <xdr:rowOff>55708</xdr:rowOff>
    </xdr:to>
    <xdr:sp macro="" textlink="">
      <xdr:nvSpPr>
        <xdr:cNvPr id="375" name="楕円 374"/>
        <xdr:cNvSpPr/>
      </xdr:nvSpPr>
      <xdr:spPr>
        <a:xfrm>
          <a:off x="6921500" y="97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72235</xdr:rowOff>
    </xdr:from>
    <xdr:ext cx="534377" cy="259045"/>
    <xdr:sp macro="" textlink="">
      <xdr:nvSpPr>
        <xdr:cNvPr id="376" name="テキスト ボックス 375"/>
        <xdr:cNvSpPr txBox="1"/>
      </xdr:nvSpPr>
      <xdr:spPr>
        <a:xfrm>
          <a:off x="6705111" y="95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162751</xdr:rowOff>
    </xdr:from>
    <xdr:to>
      <xdr:col>55</xdr:col>
      <xdr:colOff>0</xdr:colOff>
      <xdr:row>75</xdr:row>
      <xdr:rowOff>154470</xdr:rowOff>
    </xdr:to>
    <xdr:cxnSp macro="">
      <xdr:nvCxnSpPr>
        <xdr:cNvPr id="405" name="直線コネクタ 404"/>
        <xdr:cNvCxnSpPr/>
      </xdr:nvCxnSpPr>
      <xdr:spPr>
        <a:xfrm>
          <a:off x="9639300" y="12850051"/>
          <a:ext cx="838200" cy="1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162751</xdr:rowOff>
    </xdr:from>
    <xdr:to>
      <xdr:col>50</xdr:col>
      <xdr:colOff>114300</xdr:colOff>
      <xdr:row>75</xdr:row>
      <xdr:rowOff>107493</xdr:rowOff>
    </xdr:to>
    <xdr:cxnSp macro="">
      <xdr:nvCxnSpPr>
        <xdr:cNvPr id="408" name="直線コネクタ 407"/>
        <xdr:cNvCxnSpPr/>
      </xdr:nvCxnSpPr>
      <xdr:spPr>
        <a:xfrm flipV="1">
          <a:off x="8750300" y="12850051"/>
          <a:ext cx="889000" cy="1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107493</xdr:rowOff>
    </xdr:from>
    <xdr:to>
      <xdr:col>45</xdr:col>
      <xdr:colOff>177800</xdr:colOff>
      <xdr:row>77</xdr:row>
      <xdr:rowOff>34761</xdr:rowOff>
    </xdr:to>
    <xdr:cxnSp macro="">
      <xdr:nvCxnSpPr>
        <xdr:cNvPr id="411" name="直線コネクタ 410"/>
        <xdr:cNvCxnSpPr/>
      </xdr:nvCxnSpPr>
      <xdr:spPr>
        <a:xfrm flipV="1">
          <a:off x="7861300" y="12966243"/>
          <a:ext cx="889000" cy="2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34761</xdr:rowOff>
    </xdr:from>
    <xdr:to>
      <xdr:col>41</xdr:col>
      <xdr:colOff>50800</xdr:colOff>
      <xdr:row>77</xdr:row>
      <xdr:rowOff>170714</xdr:rowOff>
    </xdr:to>
    <xdr:cxnSp macro="">
      <xdr:nvCxnSpPr>
        <xdr:cNvPr id="414" name="直線コネクタ 413"/>
        <xdr:cNvCxnSpPr/>
      </xdr:nvCxnSpPr>
      <xdr:spPr>
        <a:xfrm flipV="1">
          <a:off x="6972300" y="13236411"/>
          <a:ext cx="889000" cy="1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103670</xdr:rowOff>
    </xdr:from>
    <xdr:to>
      <xdr:col>55</xdr:col>
      <xdr:colOff>50800</xdr:colOff>
      <xdr:row>76</xdr:row>
      <xdr:rowOff>33821</xdr:rowOff>
    </xdr:to>
    <xdr:sp macro="" textlink="">
      <xdr:nvSpPr>
        <xdr:cNvPr id="424" name="楕円 423"/>
        <xdr:cNvSpPr/>
      </xdr:nvSpPr>
      <xdr:spPr>
        <a:xfrm>
          <a:off x="10426700" y="12962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126547</xdr:rowOff>
    </xdr:from>
    <xdr:ext cx="534377" cy="259045"/>
    <xdr:sp macro="" textlink="">
      <xdr:nvSpPr>
        <xdr:cNvPr id="425" name="普通建設事業費 （ うち新規整備　）該当値テキスト"/>
        <xdr:cNvSpPr txBox="1"/>
      </xdr:nvSpPr>
      <xdr:spPr>
        <a:xfrm>
          <a:off x="10528300" y="128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111951</xdr:rowOff>
    </xdr:from>
    <xdr:to>
      <xdr:col>50</xdr:col>
      <xdr:colOff>165100</xdr:colOff>
      <xdr:row>75</xdr:row>
      <xdr:rowOff>42101</xdr:rowOff>
    </xdr:to>
    <xdr:sp macro="" textlink="">
      <xdr:nvSpPr>
        <xdr:cNvPr id="426" name="楕円 425"/>
        <xdr:cNvSpPr/>
      </xdr:nvSpPr>
      <xdr:spPr>
        <a:xfrm>
          <a:off x="9588500" y="127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58628</xdr:rowOff>
    </xdr:from>
    <xdr:ext cx="534377" cy="259045"/>
    <xdr:sp macro="" textlink="">
      <xdr:nvSpPr>
        <xdr:cNvPr id="427" name="テキスト ボックス 426"/>
        <xdr:cNvSpPr txBox="1"/>
      </xdr:nvSpPr>
      <xdr:spPr>
        <a:xfrm>
          <a:off x="9372111" y="125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56693</xdr:rowOff>
    </xdr:from>
    <xdr:to>
      <xdr:col>46</xdr:col>
      <xdr:colOff>38100</xdr:colOff>
      <xdr:row>75</xdr:row>
      <xdr:rowOff>158293</xdr:rowOff>
    </xdr:to>
    <xdr:sp macro="" textlink="">
      <xdr:nvSpPr>
        <xdr:cNvPr id="428" name="楕円 427"/>
        <xdr:cNvSpPr/>
      </xdr:nvSpPr>
      <xdr:spPr>
        <a:xfrm>
          <a:off x="8699500" y="129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3370</xdr:rowOff>
    </xdr:from>
    <xdr:ext cx="534377" cy="259045"/>
    <xdr:sp macro="" textlink="">
      <xdr:nvSpPr>
        <xdr:cNvPr id="429" name="テキスト ボックス 428"/>
        <xdr:cNvSpPr txBox="1"/>
      </xdr:nvSpPr>
      <xdr:spPr>
        <a:xfrm>
          <a:off x="8483111" y="126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155411</xdr:rowOff>
    </xdr:from>
    <xdr:to>
      <xdr:col>41</xdr:col>
      <xdr:colOff>101600</xdr:colOff>
      <xdr:row>77</xdr:row>
      <xdr:rowOff>85561</xdr:rowOff>
    </xdr:to>
    <xdr:sp macro="" textlink="">
      <xdr:nvSpPr>
        <xdr:cNvPr id="430" name="楕円 429"/>
        <xdr:cNvSpPr/>
      </xdr:nvSpPr>
      <xdr:spPr>
        <a:xfrm>
          <a:off x="7810500" y="131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102087</xdr:rowOff>
    </xdr:from>
    <xdr:ext cx="534377" cy="259045"/>
    <xdr:sp macro="" textlink="">
      <xdr:nvSpPr>
        <xdr:cNvPr id="431" name="テキスト ボックス 430"/>
        <xdr:cNvSpPr txBox="1"/>
      </xdr:nvSpPr>
      <xdr:spPr>
        <a:xfrm>
          <a:off x="7594111" y="129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119914</xdr:rowOff>
    </xdr:from>
    <xdr:to>
      <xdr:col>36</xdr:col>
      <xdr:colOff>165100</xdr:colOff>
      <xdr:row>78</xdr:row>
      <xdr:rowOff>50064</xdr:rowOff>
    </xdr:to>
    <xdr:sp macro="" textlink="">
      <xdr:nvSpPr>
        <xdr:cNvPr id="432" name="楕円 431"/>
        <xdr:cNvSpPr/>
      </xdr:nvSpPr>
      <xdr:spPr>
        <a:xfrm>
          <a:off x="6921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41191</xdr:rowOff>
    </xdr:from>
    <xdr:ext cx="534377" cy="259045"/>
    <xdr:sp macro="" textlink="">
      <xdr:nvSpPr>
        <xdr:cNvPr id="433" name="テキスト ボックス 432"/>
        <xdr:cNvSpPr txBox="1"/>
      </xdr:nvSpPr>
      <xdr:spPr>
        <a:xfrm>
          <a:off x="6705111" y="134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2884</xdr:rowOff>
    </xdr:from>
    <xdr:to>
      <xdr:col>55</xdr:col>
      <xdr:colOff>0</xdr:colOff>
      <xdr:row>96</xdr:row>
      <xdr:rowOff>148059</xdr:rowOff>
    </xdr:to>
    <xdr:cxnSp macro="">
      <xdr:nvCxnSpPr>
        <xdr:cNvPr id="462" name="直線コネクタ 461"/>
        <xdr:cNvCxnSpPr/>
      </xdr:nvCxnSpPr>
      <xdr:spPr>
        <a:xfrm>
          <a:off x="9639300" y="15947734"/>
          <a:ext cx="838200" cy="6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2884</xdr:rowOff>
    </xdr:from>
    <xdr:to>
      <xdr:col>50</xdr:col>
      <xdr:colOff>114300</xdr:colOff>
      <xdr:row>96</xdr:row>
      <xdr:rowOff>99292</xdr:rowOff>
    </xdr:to>
    <xdr:cxnSp macro="">
      <xdr:nvCxnSpPr>
        <xdr:cNvPr id="465" name="直線コネクタ 464"/>
        <xdr:cNvCxnSpPr/>
      </xdr:nvCxnSpPr>
      <xdr:spPr>
        <a:xfrm flipV="1">
          <a:off x="8750300" y="15947734"/>
          <a:ext cx="889000" cy="6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99292</xdr:rowOff>
    </xdr:from>
    <xdr:to>
      <xdr:col>45</xdr:col>
      <xdr:colOff>177800</xdr:colOff>
      <xdr:row>97</xdr:row>
      <xdr:rowOff>89667</xdr:rowOff>
    </xdr:to>
    <xdr:cxnSp macro="">
      <xdr:nvCxnSpPr>
        <xdr:cNvPr id="468" name="直線コネクタ 467"/>
        <xdr:cNvCxnSpPr/>
      </xdr:nvCxnSpPr>
      <xdr:spPr>
        <a:xfrm flipV="1">
          <a:off x="7861300" y="16558492"/>
          <a:ext cx="889000" cy="1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65466</xdr:rowOff>
    </xdr:from>
    <xdr:to>
      <xdr:col>41</xdr:col>
      <xdr:colOff>50800</xdr:colOff>
      <xdr:row>97</xdr:row>
      <xdr:rowOff>89667</xdr:rowOff>
    </xdr:to>
    <xdr:cxnSp macro="">
      <xdr:nvCxnSpPr>
        <xdr:cNvPr id="471" name="直線コネクタ 470"/>
        <xdr:cNvCxnSpPr/>
      </xdr:nvCxnSpPr>
      <xdr:spPr>
        <a:xfrm>
          <a:off x="6972300" y="16696116"/>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97259</xdr:rowOff>
    </xdr:from>
    <xdr:to>
      <xdr:col>55</xdr:col>
      <xdr:colOff>50800</xdr:colOff>
      <xdr:row>97</xdr:row>
      <xdr:rowOff>27409</xdr:rowOff>
    </xdr:to>
    <xdr:sp macro="" textlink="">
      <xdr:nvSpPr>
        <xdr:cNvPr id="481" name="楕円 480"/>
        <xdr:cNvSpPr/>
      </xdr:nvSpPr>
      <xdr:spPr>
        <a:xfrm>
          <a:off x="10426700" y="165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120136</xdr:rowOff>
    </xdr:from>
    <xdr:ext cx="534377" cy="259045"/>
    <xdr:sp macro="" textlink="">
      <xdr:nvSpPr>
        <xdr:cNvPr id="482" name="普通建設事業費 （ うち更新整備　）該当値テキスト"/>
        <xdr:cNvSpPr txBox="1"/>
      </xdr:nvSpPr>
      <xdr:spPr>
        <a:xfrm>
          <a:off x="10528300" y="164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123534</xdr:rowOff>
    </xdr:from>
    <xdr:to>
      <xdr:col>50</xdr:col>
      <xdr:colOff>165100</xdr:colOff>
      <xdr:row>93</xdr:row>
      <xdr:rowOff>53684</xdr:rowOff>
    </xdr:to>
    <xdr:sp macro="" textlink="">
      <xdr:nvSpPr>
        <xdr:cNvPr id="483" name="楕円 482"/>
        <xdr:cNvSpPr/>
      </xdr:nvSpPr>
      <xdr:spPr>
        <a:xfrm>
          <a:off x="9588500" y="158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70211</xdr:rowOff>
    </xdr:from>
    <xdr:ext cx="599010" cy="259045"/>
    <xdr:sp macro="" textlink="">
      <xdr:nvSpPr>
        <xdr:cNvPr id="484" name="テキスト ボックス 483"/>
        <xdr:cNvSpPr txBox="1"/>
      </xdr:nvSpPr>
      <xdr:spPr>
        <a:xfrm>
          <a:off x="9339795" y="156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48492</xdr:rowOff>
    </xdr:from>
    <xdr:to>
      <xdr:col>46</xdr:col>
      <xdr:colOff>38100</xdr:colOff>
      <xdr:row>96</xdr:row>
      <xdr:rowOff>150092</xdr:rowOff>
    </xdr:to>
    <xdr:sp macro="" textlink="">
      <xdr:nvSpPr>
        <xdr:cNvPr id="485" name="楕円 484"/>
        <xdr:cNvSpPr/>
      </xdr:nvSpPr>
      <xdr:spPr>
        <a:xfrm>
          <a:off x="8699500" y="165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166619</xdr:rowOff>
    </xdr:from>
    <xdr:ext cx="534377" cy="259045"/>
    <xdr:sp macro="" textlink="">
      <xdr:nvSpPr>
        <xdr:cNvPr id="486" name="テキスト ボックス 485"/>
        <xdr:cNvSpPr txBox="1"/>
      </xdr:nvSpPr>
      <xdr:spPr>
        <a:xfrm>
          <a:off x="8483111" y="162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38867</xdr:rowOff>
    </xdr:from>
    <xdr:to>
      <xdr:col>41</xdr:col>
      <xdr:colOff>101600</xdr:colOff>
      <xdr:row>97</xdr:row>
      <xdr:rowOff>140467</xdr:rowOff>
    </xdr:to>
    <xdr:sp macro="" textlink="">
      <xdr:nvSpPr>
        <xdr:cNvPr id="487" name="楕円 486"/>
        <xdr:cNvSpPr/>
      </xdr:nvSpPr>
      <xdr:spPr>
        <a:xfrm>
          <a:off x="7810500" y="166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156994</xdr:rowOff>
    </xdr:from>
    <xdr:ext cx="534377" cy="259045"/>
    <xdr:sp macro="" textlink="">
      <xdr:nvSpPr>
        <xdr:cNvPr id="488" name="テキスト ボックス 487"/>
        <xdr:cNvSpPr txBox="1"/>
      </xdr:nvSpPr>
      <xdr:spPr>
        <a:xfrm>
          <a:off x="7594111" y="164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14666</xdr:rowOff>
    </xdr:from>
    <xdr:to>
      <xdr:col>36</xdr:col>
      <xdr:colOff>165100</xdr:colOff>
      <xdr:row>97</xdr:row>
      <xdr:rowOff>116266</xdr:rowOff>
    </xdr:to>
    <xdr:sp macro="" textlink="">
      <xdr:nvSpPr>
        <xdr:cNvPr id="489" name="楕円 488"/>
        <xdr:cNvSpPr/>
      </xdr:nvSpPr>
      <xdr:spPr>
        <a:xfrm>
          <a:off x="6921500" y="166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132793</xdr:rowOff>
    </xdr:from>
    <xdr:ext cx="534377" cy="259045"/>
    <xdr:sp macro="" textlink="">
      <xdr:nvSpPr>
        <xdr:cNvPr id="490" name="テキスト ボックス 489"/>
        <xdr:cNvSpPr txBox="1"/>
      </xdr:nvSpPr>
      <xdr:spPr>
        <a:xfrm>
          <a:off x="6705111" y="164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6845</xdr:rowOff>
    </xdr:from>
    <xdr:to>
      <xdr:col>85</xdr:col>
      <xdr:colOff>127000</xdr:colOff>
      <xdr:row>37</xdr:row>
      <xdr:rowOff>29439</xdr:rowOff>
    </xdr:to>
    <xdr:cxnSp macro="">
      <xdr:nvCxnSpPr>
        <xdr:cNvPr id="519" name="直線コネクタ 518"/>
        <xdr:cNvCxnSpPr/>
      </xdr:nvCxnSpPr>
      <xdr:spPr>
        <a:xfrm flipV="1">
          <a:off x="15481300" y="6179045"/>
          <a:ext cx="838200" cy="1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65577</xdr:rowOff>
    </xdr:from>
    <xdr:to>
      <xdr:col>81</xdr:col>
      <xdr:colOff>50800</xdr:colOff>
      <xdr:row>37</xdr:row>
      <xdr:rowOff>29439</xdr:rowOff>
    </xdr:to>
    <xdr:cxnSp macro="">
      <xdr:nvCxnSpPr>
        <xdr:cNvPr id="522" name="直線コネクタ 521"/>
        <xdr:cNvCxnSpPr/>
      </xdr:nvCxnSpPr>
      <xdr:spPr>
        <a:xfrm>
          <a:off x="14592300" y="6237777"/>
          <a:ext cx="889000" cy="1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65577</xdr:rowOff>
    </xdr:from>
    <xdr:to>
      <xdr:col>76</xdr:col>
      <xdr:colOff>114300</xdr:colOff>
      <xdr:row>37</xdr:row>
      <xdr:rowOff>161322</xdr:rowOff>
    </xdr:to>
    <xdr:cxnSp macro="">
      <xdr:nvCxnSpPr>
        <xdr:cNvPr id="525" name="直線コネクタ 524"/>
        <xdr:cNvCxnSpPr/>
      </xdr:nvCxnSpPr>
      <xdr:spPr>
        <a:xfrm flipV="1">
          <a:off x="13703300" y="6237777"/>
          <a:ext cx="889000" cy="26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161322</xdr:rowOff>
    </xdr:from>
    <xdr:to>
      <xdr:col>71</xdr:col>
      <xdr:colOff>177800</xdr:colOff>
      <xdr:row>38</xdr:row>
      <xdr:rowOff>153073</xdr:rowOff>
    </xdr:to>
    <xdr:cxnSp macro="">
      <xdr:nvCxnSpPr>
        <xdr:cNvPr id="528" name="直線コネクタ 527"/>
        <xdr:cNvCxnSpPr/>
      </xdr:nvCxnSpPr>
      <xdr:spPr>
        <a:xfrm flipV="1">
          <a:off x="12814300" y="6504972"/>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127495</xdr:rowOff>
    </xdr:from>
    <xdr:to>
      <xdr:col>85</xdr:col>
      <xdr:colOff>177800</xdr:colOff>
      <xdr:row>36</xdr:row>
      <xdr:rowOff>57645</xdr:rowOff>
    </xdr:to>
    <xdr:sp macro="" textlink="">
      <xdr:nvSpPr>
        <xdr:cNvPr id="538" name="楕円 537"/>
        <xdr:cNvSpPr/>
      </xdr:nvSpPr>
      <xdr:spPr>
        <a:xfrm>
          <a:off x="16268700" y="6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150372</xdr:rowOff>
    </xdr:from>
    <xdr:ext cx="534377" cy="259045"/>
    <xdr:sp macro="" textlink="">
      <xdr:nvSpPr>
        <xdr:cNvPr id="539" name="災害復旧事業費該当値テキスト"/>
        <xdr:cNvSpPr txBox="1"/>
      </xdr:nvSpPr>
      <xdr:spPr>
        <a:xfrm>
          <a:off x="16370300" y="59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150089</xdr:rowOff>
    </xdr:from>
    <xdr:to>
      <xdr:col>81</xdr:col>
      <xdr:colOff>101600</xdr:colOff>
      <xdr:row>37</xdr:row>
      <xdr:rowOff>80239</xdr:rowOff>
    </xdr:to>
    <xdr:sp macro="" textlink="">
      <xdr:nvSpPr>
        <xdr:cNvPr id="540" name="楕円 539"/>
        <xdr:cNvSpPr/>
      </xdr:nvSpPr>
      <xdr:spPr>
        <a:xfrm>
          <a:off x="15430500" y="6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96766</xdr:rowOff>
    </xdr:from>
    <xdr:ext cx="534377" cy="259045"/>
    <xdr:sp macro="" textlink="">
      <xdr:nvSpPr>
        <xdr:cNvPr id="541" name="テキスト ボックス 540"/>
        <xdr:cNvSpPr txBox="1"/>
      </xdr:nvSpPr>
      <xdr:spPr>
        <a:xfrm>
          <a:off x="15214111" y="60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14777</xdr:rowOff>
    </xdr:from>
    <xdr:to>
      <xdr:col>76</xdr:col>
      <xdr:colOff>165100</xdr:colOff>
      <xdr:row>36</xdr:row>
      <xdr:rowOff>116377</xdr:rowOff>
    </xdr:to>
    <xdr:sp macro="" textlink="">
      <xdr:nvSpPr>
        <xdr:cNvPr id="542" name="楕円 541"/>
        <xdr:cNvSpPr/>
      </xdr:nvSpPr>
      <xdr:spPr>
        <a:xfrm>
          <a:off x="14541500" y="61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132904</xdr:rowOff>
    </xdr:from>
    <xdr:ext cx="534377" cy="259045"/>
    <xdr:sp macro="" textlink="">
      <xdr:nvSpPr>
        <xdr:cNvPr id="543" name="テキスト ボックス 542"/>
        <xdr:cNvSpPr txBox="1"/>
      </xdr:nvSpPr>
      <xdr:spPr>
        <a:xfrm>
          <a:off x="14325111" y="59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110522</xdr:rowOff>
    </xdr:from>
    <xdr:to>
      <xdr:col>72</xdr:col>
      <xdr:colOff>38100</xdr:colOff>
      <xdr:row>38</xdr:row>
      <xdr:rowOff>40672</xdr:rowOff>
    </xdr:to>
    <xdr:sp macro="" textlink="">
      <xdr:nvSpPr>
        <xdr:cNvPr id="544" name="楕円 543"/>
        <xdr:cNvSpPr/>
      </xdr:nvSpPr>
      <xdr:spPr>
        <a:xfrm>
          <a:off x="13652500" y="64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57199</xdr:rowOff>
    </xdr:from>
    <xdr:ext cx="534377" cy="259045"/>
    <xdr:sp macro="" textlink="">
      <xdr:nvSpPr>
        <xdr:cNvPr id="545" name="テキスト ボックス 544"/>
        <xdr:cNvSpPr txBox="1"/>
      </xdr:nvSpPr>
      <xdr:spPr>
        <a:xfrm>
          <a:off x="13436111" y="62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102273</xdr:rowOff>
    </xdr:from>
    <xdr:to>
      <xdr:col>67</xdr:col>
      <xdr:colOff>101600</xdr:colOff>
      <xdr:row>39</xdr:row>
      <xdr:rowOff>32423</xdr:rowOff>
    </xdr:to>
    <xdr:sp macro="" textlink="">
      <xdr:nvSpPr>
        <xdr:cNvPr id="546" name="楕円 545"/>
        <xdr:cNvSpPr/>
      </xdr:nvSpPr>
      <xdr:spPr>
        <a:xfrm>
          <a:off x="12763500" y="6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48950</xdr:rowOff>
    </xdr:from>
    <xdr:ext cx="469744" cy="259045"/>
    <xdr:sp macro="" textlink="">
      <xdr:nvSpPr>
        <xdr:cNvPr id="547" name="テキスト ボックス 546"/>
        <xdr:cNvSpPr txBox="1"/>
      </xdr:nvSpPr>
      <xdr:spPr>
        <a:xfrm>
          <a:off x="12579428" y="63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163657</xdr:rowOff>
    </xdr:from>
    <xdr:to>
      <xdr:col>85</xdr:col>
      <xdr:colOff>127000</xdr:colOff>
      <xdr:row>74</xdr:row>
      <xdr:rowOff>166904</xdr:rowOff>
    </xdr:to>
    <xdr:cxnSp macro="">
      <xdr:nvCxnSpPr>
        <xdr:cNvPr id="625" name="直線コネクタ 624"/>
        <xdr:cNvCxnSpPr/>
      </xdr:nvCxnSpPr>
      <xdr:spPr>
        <a:xfrm>
          <a:off x="15481300" y="12850957"/>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147053</xdr:rowOff>
    </xdr:from>
    <xdr:to>
      <xdr:col>81</xdr:col>
      <xdr:colOff>50800</xdr:colOff>
      <xdr:row>74</xdr:row>
      <xdr:rowOff>163657</xdr:rowOff>
    </xdr:to>
    <xdr:cxnSp macro="">
      <xdr:nvCxnSpPr>
        <xdr:cNvPr id="628" name="直線コネクタ 627"/>
        <xdr:cNvCxnSpPr/>
      </xdr:nvCxnSpPr>
      <xdr:spPr>
        <a:xfrm>
          <a:off x="14592300" y="12834353"/>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147053</xdr:rowOff>
    </xdr:from>
    <xdr:to>
      <xdr:col>76</xdr:col>
      <xdr:colOff>114300</xdr:colOff>
      <xdr:row>74</xdr:row>
      <xdr:rowOff>169007</xdr:rowOff>
    </xdr:to>
    <xdr:cxnSp macro="">
      <xdr:nvCxnSpPr>
        <xdr:cNvPr id="631" name="直線コネクタ 630"/>
        <xdr:cNvCxnSpPr/>
      </xdr:nvCxnSpPr>
      <xdr:spPr>
        <a:xfrm flipV="1">
          <a:off x="13703300" y="12834353"/>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169007</xdr:rowOff>
    </xdr:from>
    <xdr:to>
      <xdr:col>71</xdr:col>
      <xdr:colOff>177800</xdr:colOff>
      <xdr:row>75</xdr:row>
      <xdr:rowOff>13140</xdr:rowOff>
    </xdr:to>
    <xdr:cxnSp macro="">
      <xdr:nvCxnSpPr>
        <xdr:cNvPr id="634" name="直線コネクタ 633"/>
        <xdr:cNvCxnSpPr/>
      </xdr:nvCxnSpPr>
      <xdr:spPr>
        <a:xfrm flipV="1">
          <a:off x="12814300" y="1285630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116104</xdr:rowOff>
    </xdr:from>
    <xdr:to>
      <xdr:col>85</xdr:col>
      <xdr:colOff>177800</xdr:colOff>
      <xdr:row>75</xdr:row>
      <xdr:rowOff>46254</xdr:rowOff>
    </xdr:to>
    <xdr:sp macro="" textlink="">
      <xdr:nvSpPr>
        <xdr:cNvPr id="644" name="楕円 643"/>
        <xdr:cNvSpPr/>
      </xdr:nvSpPr>
      <xdr:spPr>
        <a:xfrm>
          <a:off x="16268700" y="12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138981</xdr:rowOff>
    </xdr:from>
    <xdr:ext cx="534377" cy="259045"/>
    <xdr:sp macro="" textlink="">
      <xdr:nvSpPr>
        <xdr:cNvPr id="645" name="公債費該当値テキスト"/>
        <xdr:cNvSpPr txBox="1"/>
      </xdr:nvSpPr>
      <xdr:spPr>
        <a:xfrm>
          <a:off x="16370300" y="12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112857</xdr:rowOff>
    </xdr:from>
    <xdr:to>
      <xdr:col>81</xdr:col>
      <xdr:colOff>101600</xdr:colOff>
      <xdr:row>75</xdr:row>
      <xdr:rowOff>43007</xdr:rowOff>
    </xdr:to>
    <xdr:sp macro="" textlink="">
      <xdr:nvSpPr>
        <xdr:cNvPr id="646" name="楕円 645"/>
        <xdr:cNvSpPr/>
      </xdr:nvSpPr>
      <xdr:spPr>
        <a:xfrm>
          <a:off x="15430500" y="128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59534</xdr:rowOff>
    </xdr:from>
    <xdr:ext cx="534377" cy="259045"/>
    <xdr:sp macro="" textlink="">
      <xdr:nvSpPr>
        <xdr:cNvPr id="647" name="テキスト ボックス 646"/>
        <xdr:cNvSpPr txBox="1"/>
      </xdr:nvSpPr>
      <xdr:spPr>
        <a:xfrm>
          <a:off x="15214111" y="125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96253</xdr:rowOff>
    </xdr:from>
    <xdr:to>
      <xdr:col>76</xdr:col>
      <xdr:colOff>165100</xdr:colOff>
      <xdr:row>75</xdr:row>
      <xdr:rowOff>26403</xdr:rowOff>
    </xdr:to>
    <xdr:sp macro="" textlink="">
      <xdr:nvSpPr>
        <xdr:cNvPr id="648" name="楕円 647"/>
        <xdr:cNvSpPr/>
      </xdr:nvSpPr>
      <xdr:spPr>
        <a:xfrm>
          <a:off x="145415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42930</xdr:rowOff>
    </xdr:from>
    <xdr:ext cx="534377" cy="259045"/>
    <xdr:sp macro="" textlink="">
      <xdr:nvSpPr>
        <xdr:cNvPr id="649" name="テキスト ボックス 648"/>
        <xdr:cNvSpPr txBox="1"/>
      </xdr:nvSpPr>
      <xdr:spPr>
        <a:xfrm>
          <a:off x="14325111" y="12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118207</xdr:rowOff>
    </xdr:from>
    <xdr:to>
      <xdr:col>72</xdr:col>
      <xdr:colOff>38100</xdr:colOff>
      <xdr:row>75</xdr:row>
      <xdr:rowOff>48357</xdr:rowOff>
    </xdr:to>
    <xdr:sp macro="" textlink="">
      <xdr:nvSpPr>
        <xdr:cNvPr id="650" name="楕円 649"/>
        <xdr:cNvSpPr/>
      </xdr:nvSpPr>
      <xdr:spPr>
        <a:xfrm>
          <a:off x="13652500" y="128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64884</xdr:rowOff>
    </xdr:from>
    <xdr:ext cx="534377" cy="259045"/>
    <xdr:sp macro="" textlink="">
      <xdr:nvSpPr>
        <xdr:cNvPr id="651" name="テキスト ボックス 650"/>
        <xdr:cNvSpPr txBox="1"/>
      </xdr:nvSpPr>
      <xdr:spPr>
        <a:xfrm>
          <a:off x="13436111" y="125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133790</xdr:rowOff>
    </xdr:from>
    <xdr:to>
      <xdr:col>67</xdr:col>
      <xdr:colOff>101600</xdr:colOff>
      <xdr:row>75</xdr:row>
      <xdr:rowOff>63940</xdr:rowOff>
    </xdr:to>
    <xdr:sp macro="" textlink="">
      <xdr:nvSpPr>
        <xdr:cNvPr id="652" name="楕円 651"/>
        <xdr:cNvSpPr/>
      </xdr:nvSpPr>
      <xdr:spPr>
        <a:xfrm>
          <a:off x="12763500" y="128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80467</xdr:rowOff>
    </xdr:from>
    <xdr:ext cx="534377" cy="259045"/>
    <xdr:sp macro="" textlink="">
      <xdr:nvSpPr>
        <xdr:cNvPr id="653" name="テキスト ボックス 652"/>
        <xdr:cNvSpPr txBox="1"/>
      </xdr:nvSpPr>
      <xdr:spPr>
        <a:xfrm>
          <a:off x="12547111" y="125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2553</xdr:rowOff>
    </xdr:from>
    <xdr:to>
      <xdr:col>85</xdr:col>
      <xdr:colOff>127000</xdr:colOff>
      <xdr:row>98</xdr:row>
      <xdr:rowOff>164224</xdr:rowOff>
    </xdr:to>
    <xdr:cxnSp macro="">
      <xdr:nvCxnSpPr>
        <xdr:cNvPr id="682" name="直線コネクタ 681"/>
        <xdr:cNvCxnSpPr/>
      </xdr:nvCxnSpPr>
      <xdr:spPr>
        <a:xfrm flipV="1">
          <a:off x="15481300" y="16804653"/>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79147</xdr:rowOff>
    </xdr:from>
    <xdr:to>
      <xdr:col>81</xdr:col>
      <xdr:colOff>50800</xdr:colOff>
      <xdr:row>98</xdr:row>
      <xdr:rowOff>164224</xdr:rowOff>
    </xdr:to>
    <xdr:cxnSp macro="">
      <xdr:nvCxnSpPr>
        <xdr:cNvPr id="685" name="直線コネクタ 684"/>
        <xdr:cNvCxnSpPr/>
      </xdr:nvCxnSpPr>
      <xdr:spPr>
        <a:xfrm>
          <a:off x="14592300" y="16881247"/>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34303</xdr:rowOff>
    </xdr:from>
    <xdr:to>
      <xdr:col>76</xdr:col>
      <xdr:colOff>114300</xdr:colOff>
      <xdr:row>98</xdr:row>
      <xdr:rowOff>79147</xdr:rowOff>
    </xdr:to>
    <xdr:cxnSp macro="">
      <xdr:nvCxnSpPr>
        <xdr:cNvPr id="688" name="直線コネクタ 687"/>
        <xdr:cNvCxnSpPr/>
      </xdr:nvCxnSpPr>
      <xdr:spPr>
        <a:xfrm>
          <a:off x="13703300" y="16836403"/>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63982</xdr:rowOff>
    </xdr:from>
    <xdr:to>
      <xdr:col>71</xdr:col>
      <xdr:colOff>177800</xdr:colOff>
      <xdr:row>98</xdr:row>
      <xdr:rowOff>34303</xdr:rowOff>
    </xdr:to>
    <xdr:cxnSp macro="">
      <xdr:nvCxnSpPr>
        <xdr:cNvPr id="691" name="直線コネクタ 690"/>
        <xdr:cNvCxnSpPr/>
      </xdr:nvCxnSpPr>
      <xdr:spPr>
        <a:xfrm>
          <a:off x="12814300" y="16694632"/>
          <a:ext cx="889000" cy="1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123203</xdr:rowOff>
    </xdr:from>
    <xdr:to>
      <xdr:col>85</xdr:col>
      <xdr:colOff>177800</xdr:colOff>
      <xdr:row>98</xdr:row>
      <xdr:rowOff>53353</xdr:rowOff>
    </xdr:to>
    <xdr:sp macro="" textlink="">
      <xdr:nvSpPr>
        <xdr:cNvPr id="701" name="楕円 700"/>
        <xdr:cNvSpPr/>
      </xdr:nvSpPr>
      <xdr:spPr>
        <a:xfrm>
          <a:off x="16268700" y="167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101630</xdr:rowOff>
    </xdr:from>
    <xdr:ext cx="534377" cy="259045"/>
    <xdr:sp macro="" textlink="">
      <xdr:nvSpPr>
        <xdr:cNvPr id="702" name="積立金該当値テキスト"/>
        <xdr:cNvSpPr txBox="1"/>
      </xdr:nvSpPr>
      <xdr:spPr>
        <a:xfrm>
          <a:off x="16370300" y="16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113424</xdr:rowOff>
    </xdr:from>
    <xdr:to>
      <xdr:col>81</xdr:col>
      <xdr:colOff>101600</xdr:colOff>
      <xdr:row>99</xdr:row>
      <xdr:rowOff>43574</xdr:rowOff>
    </xdr:to>
    <xdr:sp macro="" textlink="">
      <xdr:nvSpPr>
        <xdr:cNvPr id="703" name="楕円 702"/>
        <xdr:cNvSpPr/>
      </xdr:nvSpPr>
      <xdr:spPr>
        <a:xfrm>
          <a:off x="15430500" y="169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34701</xdr:rowOff>
    </xdr:from>
    <xdr:ext cx="469744" cy="259045"/>
    <xdr:sp macro="" textlink="">
      <xdr:nvSpPr>
        <xdr:cNvPr id="704" name="テキスト ボックス 703"/>
        <xdr:cNvSpPr txBox="1"/>
      </xdr:nvSpPr>
      <xdr:spPr>
        <a:xfrm>
          <a:off x="15246428" y="170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28347</xdr:rowOff>
    </xdr:from>
    <xdr:to>
      <xdr:col>76</xdr:col>
      <xdr:colOff>165100</xdr:colOff>
      <xdr:row>98</xdr:row>
      <xdr:rowOff>129947</xdr:rowOff>
    </xdr:to>
    <xdr:sp macro="" textlink="">
      <xdr:nvSpPr>
        <xdr:cNvPr id="705" name="楕円 704"/>
        <xdr:cNvSpPr/>
      </xdr:nvSpPr>
      <xdr:spPr>
        <a:xfrm>
          <a:off x="14541500" y="168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121074</xdr:rowOff>
    </xdr:from>
    <xdr:ext cx="534377" cy="259045"/>
    <xdr:sp macro="" textlink="">
      <xdr:nvSpPr>
        <xdr:cNvPr id="706" name="テキスト ボックス 705"/>
        <xdr:cNvSpPr txBox="1"/>
      </xdr:nvSpPr>
      <xdr:spPr>
        <a:xfrm>
          <a:off x="14325111" y="169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154953</xdr:rowOff>
    </xdr:from>
    <xdr:to>
      <xdr:col>72</xdr:col>
      <xdr:colOff>38100</xdr:colOff>
      <xdr:row>98</xdr:row>
      <xdr:rowOff>85103</xdr:rowOff>
    </xdr:to>
    <xdr:sp macro="" textlink="">
      <xdr:nvSpPr>
        <xdr:cNvPr id="707" name="楕円 706"/>
        <xdr:cNvSpPr/>
      </xdr:nvSpPr>
      <xdr:spPr>
        <a:xfrm>
          <a:off x="13652500" y="167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101630</xdr:rowOff>
    </xdr:from>
    <xdr:ext cx="534377" cy="259045"/>
    <xdr:sp macro="" textlink="">
      <xdr:nvSpPr>
        <xdr:cNvPr id="708" name="テキスト ボックス 707"/>
        <xdr:cNvSpPr txBox="1"/>
      </xdr:nvSpPr>
      <xdr:spPr>
        <a:xfrm>
          <a:off x="13436111" y="165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13182</xdr:rowOff>
    </xdr:from>
    <xdr:to>
      <xdr:col>67</xdr:col>
      <xdr:colOff>101600</xdr:colOff>
      <xdr:row>97</xdr:row>
      <xdr:rowOff>114782</xdr:rowOff>
    </xdr:to>
    <xdr:sp macro="" textlink="">
      <xdr:nvSpPr>
        <xdr:cNvPr id="709" name="楕円 708"/>
        <xdr:cNvSpPr/>
      </xdr:nvSpPr>
      <xdr:spPr>
        <a:xfrm>
          <a:off x="12763500" y="16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131309</xdr:rowOff>
    </xdr:from>
    <xdr:ext cx="534377" cy="259045"/>
    <xdr:sp macro="" textlink="">
      <xdr:nvSpPr>
        <xdr:cNvPr id="710" name="テキスト ボックス 709"/>
        <xdr:cNvSpPr txBox="1"/>
      </xdr:nvSpPr>
      <xdr:spPr>
        <a:xfrm>
          <a:off x="12547111" y="164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79944</xdr:rowOff>
    </xdr:from>
    <xdr:to>
      <xdr:col>116</xdr:col>
      <xdr:colOff>63500</xdr:colOff>
      <xdr:row>56</xdr:row>
      <xdr:rowOff>14244</xdr:rowOff>
    </xdr:to>
    <xdr:cxnSp macro="">
      <xdr:nvCxnSpPr>
        <xdr:cNvPr id="794" name="直線コネクタ 793"/>
        <xdr:cNvCxnSpPr/>
      </xdr:nvCxnSpPr>
      <xdr:spPr>
        <a:xfrm>
          <a:off x="21323300" y="9509694"/>
          <a:ext cx="8382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122784</xdr:rowOff>
    </xdr:from>
    <xdr:to>
      <xdr:col>111</xdr:col>
      <xdr:colOff>177800</xdr:colOff>
      <xdr:row>55</xdr:row>
      <xdr:rowOff>79944</xdr:rowOff>
    </xdr:to>
    <xdr:cxnSp macro="">
      <xdr:nvCxnSpPr>
        <xdr:cNvPr id="797" name="直線コネクタ 796"/>
        <xdr:cNvCxnSpPr/>
      </xdr:nvCxnSpPr>
      <xdr:spPr>
        <a:xfrm>
          <a:off x="20434300" y="9381084"/>
          <a:ext cx="889000" cy="1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51552</xdr:rowOff>
    </xdr:from>
    <xdr:to>
      <xdr:col>107</xdr:col>
      <xdr:colOff>50800</xdr:colOff>
      <xdr:row>54</xdr:row>
      <xdr:rowOff>122784</xdr:rowOff>
    </xdr:to>
    <xdr:cxnSp macro="">
      <xdr:nvCxnSpPr>
        <xdr:cNvPr id="800" name="直線コネクタ 799"/>
        <xdr:cNvCxnSpPr/>
      </xdr:nvCxnSpPr>
      <xdr:spPr>
        <a:xfrm>
          <a:off x="19545300" y="9138402"/>
          <a:ext cx="889000" cy="2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145461</xdr:rowOff>
    </xdr:from>
    <xdr:to>
      <xdr:col>102</xdr:col>
      <xdr:colOff>114300</xdr:colOff>
      <xdr:row>53</xdr:row>
      <xdr:rowOff>51552</xdr:rowOff>
    </xdr:to>
    <xdr:cxnSp macro="">
      <xdr:nvCxnSpPr>
        <xdr:cNvPr id="803" name="直線コネクタ 802"/>
        <xdr:cNvCxnSpPr/>
      </xdr:nvCxnSpPr>
      <xdr:spPr>
        <a:xfrm>
          <a:off x="18656300" y="8889411"/>
          <a:ext cx="889000" cy="2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134894</xdr:rowOff>
    </xdr:from>
    <xdr:to>
      <xdr:col>116</xdr:col>
      <xdr:colOff>114300</xdr:colOff>
      <xdr:row>56</xdr:row>
      <xdr:rowOff>65044</xdr:rowOff>
    </xdr:to>
    <xdr:sp macro="" textlink="">
      <xdr:nvSpPr>
        <xdr:cNvPr id="813" name="楕円 812"/>
        <xdr:cNvSpPr/>
      </xdr:nvSpPr>
      <xdr:spPr>
        <a:xfrm>
          <a:off x="22110700" y="95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157771</xdr:rowOff>
    </xdr:from>
    <xdr:ext cx="534377" cy="259045"/>
    <xdr:sp macro="" textlink="">
      <xdr:nvSpPr>
        <xdr:cNvPr id="814" name="貸付金該当値テキスト"/>
        <xdr:cNvSpPr txBox="1"/>
      </xdr:nvSpPr>
      <xdr:spPr>
        <a:xfrm>
          <a:off x="22212300" y="94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29144</xdr:rowOff>
    </xdr:from>
    <xdr:to>
      <xdr:col>112</xdr:col>
      <xdr:colOff>38100</xdr:colOff>
      <xdr:row>55</xdr:row>
      <xdr:rowOff>130744</xdr:rowOff>
    </xdr:to>
    <xdr:sp macro="" textlink="">
      <xdr:nvSpPr>
        <xdr:cNvPr id="815" name="楕円 814"/>
        <xdr:cNvSpPr/>
      </xdr:nvSpPr>
      <xdr:spPr>
        <a:xfrm>
          <a:off x="21272500" y="945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147271</xdr:rowOff>
    </xdr:from>
    <xdr:ext cx="534377" cy="259045"/>
    <xdr:sp macro="" textlink="">
      <xdr:nvSpPr>
        <xdr:cNvPr id="816" name="テキスト ボックス 815"/>
        <xdr:cNvSpPr txBox="1"/>
      </xdr:nvSpPr>
      <xdr:spPr>
        <a:xfrm>
          <a:off x="21056111" y="92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71984</xdr:rowOff>
    </xdr:from>
    <xdr:to>
      <xdr:col>107</xdr:col>
      <xdr:colOff>101600</xdr:colOff>
      <xdr:row>55</xdr:row>
      <xdr:rowOff>2134</xdr:rowOff>
    </xdr:to>
    <xdr:sp macro="" textlink="">
      <xdr:nvSpPr>
        <xdr:cNvPr id="817" name="楕円 816"/>
        <xdr:cNvSpPr/>
      </xdr:nvSpPr>
      <xdr:spPr>
        <a:xfrm>
          <a:off x="20383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18661</xdr:rowOff>
    </xdr:from>
    <xdr:ext cx="534377" cy="259045"/>
    <xdr:sp macro="" textlink="">
      <xdr:nvSpPr>
        <xdr:cNvPr id="818" name="テキスト ボックス 817"/>
        <xdr:cNvSpPr txBox="1"/>
      </xdr:nvSpPr>
      <xdr:spPr>
        <a:xfrm>
          <a:off x="20167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752</xdr:rowOff>
    </xdr:from>
    <xdr:to>
      <xdr:col>102</xdr:col>
      <xdr:colOff>165100</xdr:colOff>
      <xdr:row>53</xdr:row>
      <xdr:rowOff>102352</xdr:rowOff>
    </xdr:to>
    <xdr:sp macro="" textlink="">
      <xdr:nvSpPr>
        <xdr:cNvPr id="819" name="楕円 818"/>
        <xdr:cNvSpPr/>
      </xdr:nvSpPr>
      <xdr:spPr>
        <a:xfrm>
          <a:off x="19494500" y="90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118879</xdr:rowOff>
    </xdr:from>
    <xdr:ext cx="534377" cy="259045"/>
    <xdr:sp macro="" textlink="">
      <xdr:nvSpPr>
        <xdr:cNvPr id="820" name="テキスト ボックス 819"/>
        <xdr:cNvSpPr txBox="1"/>
      </xdr:nvSpPr>
      <xdr:spPr>
        <a:xfrm>
          <a:off x="19278111" y="88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94661</xdr:rowOff>
    </xdr:from>
    <xdr:to>
      <xdr:col>98</xdr:col>
      <xdr:colOff>38100</xdr:colOff>
      <xdr:row>52</xdr:row>
      <xdr:rowOff>24811</xdr:rowOff>
    </xdr:to>
    <xdr:sp macro="" textlink="">
      <xdr:nvSpPr>
        <xdr:cNvPr id="821" name="楕円 820"/>
        <xdr:cNvSpPr/>
      </xdr:nvSpPr>
      <xdr:spPr>
        <a:xfrm>
          <a:off x="18605500" y="88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41338</xdr:rowOff>
    </xdr:from>
    <xdr:ext cx="534377" cy="259045"/>
    <xdr:sp macro="" textlink="">
      <xdr:nvSpPr>
        <xdr:cNvPr id="822" name="テキスト ボックス 821"/>
        <xdr:cNvSpPr txBox="1"/>
      </xdr:nvSpPr>
      <xdr:spPr>
        <a:xfrm>
          <a:off x="18389111" y="86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42393</xdr:rowOff>
    </xdr:from>
    <xdr:to>
      <xdr:col>116</xdr:col>
      <xdr:colOff>63500</xdr:colOff>
      <xdr:row>76</xdr:row>
      <xdr:rowOff>62167</xdr:rowOff>
    </xdr:to>
    <xdr:cxnSp macro="">
      <xdr:nvCxnSpPr>
        <xdr:cNvPr id="852" name="直線コネクタ 851"/>
        <xdr:cNvCxnSpPr/>
      </xdr:nvCxnSpPr>
      <xdr:spPr>
        <a:xfrm flipV="1">
          <a:off x="21323300" y="13072593"/>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62167</xdr:rowOff>
    </xdr:from>
    <xdr:to>
      <xdr:col>111</xdr:col>
      <xdr:colOff>177800</xdr:colOff>
      <xdr:row>76</xdr:row>
      <xdr:rowOff>96247</xdr:rowOff>
    </xdr:to>
    <xdr:cxnSp macro="">
      <xdr:nvCxnSpPr>
        <xdr:cNvPr id="855" name="直線コネクタ 854"/>
        <xdr:cNvCxnSpPr/>
      </xdr:nvCxnSpPr>
      <xdr:spPr>
        <a:xfrm flipV="1">
          <a:off x="20434300" y="13092367"/>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67081</xdr:rowOff>
    </xdr:from>
    <xdr:to>
      <xdr:col>107</xdr:col>
      <xdr:colOff>50800</xdr:colOff>
      <xdr:row>76</xdr:row>
      <xdr:rowOff>96247</xdr:rowOff>
    </xdr:to>
    <xdr:cxnSp macro="">
      <xdr:nvCxnSpPr>
        <xdr:cNvPr id="858" name="直線コネクタ 857"/>
        <xdr:cNvCxnSpPr/>
      </xdr:nvCxnSpPr>
      <xdr:spPr>
        <a:xfrm>
          <a:off x="19545300" y="12411481"/>
          <a:ext cx="889000" cy="7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48946</xdr:rowOff>
    </xdr:from>
    <xdr:to>
      <xdr:col>102</xdr:col>
      <xdr:colOff>114300</xdr:colOff>
      <xdr:row>72</xdr:row>
      <xdr:rowOff>67081</xdr:rowOff>
    </xdr:to>
    <xdr:cxnSp macro="">
      <xdr:nvCxnSpPr>
        <xdr:cNvPr id="861" name="直線コネクタ 860"/>
        <xdr:cNvCxnSpPr/>
      </xdr:nvCxnSpPr>
      <xdr:spPr>
        <a:xfrm>
          <a:off x="18656300" y="12393346"/>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163043</xdr:rowOff>
    </xdr:from>
    <xdr:to>
      <xdr:col>116</xdr:col>
      <xdr:colOff>114300</xdr:colOff>
      <xdr:row>76</xdr:row>
      <xdr:rowOff>93193</xdr:rowOff>
    </xdr:to>
    <xdr:sp macro="" textlink="">
      <xdr:nvSpPr>
        <xdr:cNvPr id="871" name="楕円 870"/>
        <xdr:cNvSpPr/>
      </xdr:nvSpPr>
      <xdr:spPr>
        <a:xfrm>
          <a:off x="22110700" y="130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14470</xdr:rowOff>
    </xdr:from>
    <xdr:ext cx="534377" cy="259045"/>
    <xdr:sp macro="" textlink="">
      <xdr:nvSpPr>
        <xdr:cNvPr id="872" name="繰出金該当値テキスト"/>
        <xdr:cNvSpPr txBox="1"/>
      </xdr:nvSpPr>
      <xdr:spPr>
        <a:xfrm>
          <a:off x="22212300" y="128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11367</xdr:rowOff>
    </xdr:from>
    <xdr:to>
      <xdr:col>112</xdr:col>
      <xdr:colOff>38100</xdr:colOff>
      <xdr:row>76</xdr:row>
      <xdr:rowOff>112967</xdr:rowOff>
    </xdr:to>
    <xdr:sp macro="" textlink="">
      <xdr:nvSpPr>
        <xdr:cNvPr id="873" name="楕円 872"/>
        <xdr:cNvSpPr/>
      </xdr:nvSpPr>
      <xdr:spPr>
        <a:xfrm>
          <a:off x="21272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104094</xdr:rowOff>
    </xdr:from>
    <xdr:ext cx="534377" cy="259045"/>
    <xdr:sp macro="" textlink="">
      <xdr:nvSpPr>
        <xdr:cNvPr id="874" name="テキスト ボックス 873"/>
        <xdr:cNvSpPr txBox="1"/>
      </xdr:nvSpPr>
      <xdr:spPr>
        <a:xfrm>
          <a:off x="21056111" y="131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45447</xdr:rowOff>
    </xdr:from>
    <xdr:to>
      <xdr:col>107</xdr:col>
      <xdr:colOff>101600</xdr:colOff>
      <xdr:row>76</xdr:row>
      <xdr:rowOff>147047</xdr:rowOff>
    </xdr:to>
    <xdr:sp macro="" textlink="">
      <xdr:nvSpPr>
        <xdr:cNvPr id="875" name="楕円 874"/>
        <xdr:cNvSpPr/>
      </xdr:nvSpPr>
      <xdr:spPr>
        <a:xfrm>
          <a:off x="20383500" y="130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138174</xdr:rowOff>
    </xdr:from>
    <xdr:ext cx="534377" cy="259045"/>
    <xdr:sp macro="" textlink="">
      <xdr:nvSpPr>
        <xdr:cNvPr id="876" name="テキスト ボックス 875"/>
        <xdr:cNvSpPr txBox="1"/>
      </xdr:nvSpPr>
      <xdr:spPr>
        <a:xfrm>
          <a:off x="20167111" y="131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16281</xdr:rowOff>
    </xdr:from>
    <xdr:to>
      <xdr:col>102</xdr:col>
      <xdr:colOff>165100</xdr:colOff>
      <xdr:row>72</xdr:row>
      <xdr:rowOff>117881</xdr:rowOff>
    </xdr:to>
    <xdr:sp macro="" textlink="">
      <xdr:nvSpPr>
        <xdr:cNvPr id="877" name="楕円 876"/>
        <xdr:cNvSpPr/>
      </xdr:nvSpPr>
      <xdr:spPr>
        <a:xfrm>
          <a:off x="19494500" y="123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134408</xdr:rowOff>
    </xdr:from>
    <xdr:ext cx="534377" cy="259045"/>
    <xdr:sp macro="" textlink="">
      <xdr:nvSpPr>
        <xdr:cNvPr id="878" name="テキスト ボックス 877"/>
        <xdr:cNvSpPr txBox="1"/>
      </xdr:nvSpPr>
      <xdr:spPr>
        <a:xfrm>
          <a:off x="19278111" y="121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169596</xdr:rowOff>
    </xdr:from>
    <xdr:to>
      <xdr:col>98</xdr:col>
      <xdr:colOff>38100</xdr:colOff>
      <xdr:row>72</xdr:row>
      <xdr:rowOff>99746</xdr:rowOff>
    </xdr:to>
    <xdr:sp macro="" textlink="">
      <xdr:nvSpPr>
        <xdr:cNvPr id="879" name="楕円 878"/>
        <xdr:cNvSpPr/>
      </xdr:nvSpPr>
      <xdr:spPr>
        <a:xfrm>
          <a:off x="186055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116273</xdr:rowOff>
    </xdr:from>
    <xdr:ext cx="534377" cy="259045"/>
    <xdr:sp macro="" textlink="">
      <xdr:nvSpPr>
        <xdr:cNvPr id="880" name="テキスト ボックス 879"/>
        <xdr:cNvSpPr txBox="1"/>
      </xdr:nvSpPr>
      <xdr:spPr>
        <a:xfrm>
          <a:off x="18389111" y="121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２年度の住民一人当たりの歳出総額は</a:t>
          </a:r>
          <a:r>
            <a:rPr kumimoji="1" lang="en-US" altLang="ja-JP" sz="1300">
              <a:latin typeface="ＭＳ Ｐゴシック" panose="020B0600070205080204" pitchFamily="50" charset="-128"/>
              <a:ea typeface="ＭＳ Ｐゴシック" panose="020B0600070205080204" pitchFamily="50" charset="-128"/>
            </a:rPr>
            <a:t>804,755</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734,553</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70,202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人件費においては、主に会計年度任用職員制度の運用開始による増である。維持補修費において大幅な増となったが、主な要因は大雪による除排雪経費の増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19,739</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類似団体と比較すると、人件費、物件費、維持補修費が高い水準で推移しているが、これは類似団体の多くが一部事務組合で行っている消防及びごみ処理を直営で行っているためである。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年度以降、補助費等が増加した反面、繰出金が減少したのは、下水道事業会計と簡易水道事業会計について、地方公営企業法を適用したことから、両会計への繰出金を補助費等に変更したためである。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普通建設事業費が減少しているのは、元年度に実施した次期ごみ処理施設及び屋内水泳プール建設事業の減によるものである。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と比べて高い水準で推移しており、今後次期ごみ処理施設建設等の大型建設事業に伴い、地方債残高が増加することから、支出の抑制による公債費の財源確保のほか、計画的な繰上償還を行い、比率上昇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41,336
40,932
746.24
35,068,715
33,265,357
1,363,350
15,992,147
42,148,034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38463</xdr:rowOff>
    </xdr:from>
    <xdr:to>
      <xdr:col>24</xdr:col>
      <xdr:colOff>63500</xdr:colOff>
      <xdr:row>37</xdr:row>
      <xdr:rowOff>57731</xdr:rowOff>
    </xdr:to>
    <xdr:cxnSp macro="">
      <xdr:nvCxnSpPr>
        <xdr:cNvPr id="63" name="直線コネクタ 62"/>
        <xdr:cNvCxnSpPr/>
      </xdr:nvCxnSpPr>
      <xdr:spPr>
        <a:xfrm>
          <a:off x="3797300" y="6382113"/>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38463</xdr:rowOff>
    </xdr:from>
    <xdr:to>
      <xdr:col>19</xdr:col>
      <xdr:colOff>177800</xdr:colOff>
      <xdr:row>37</xdr:row>
      <xdr:rowOff>41402</xdr:rowOff>
    </xdr:to>
    <xdr:cxnSp macro="">
      <xdr:nvCxnSpPr>
        <xdr:cNvPr id="66" name="直線コネクタ 65"/>
        <xdr:cNvCxnSpPr/>
      </xdr:nvCxnSpPr>
      <xdr:spPr>
        <a:xfrm flipV="1">
          <a:off x="2908300" y="63821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41402</xdr:rowOff>
    </xdr:from>
    <xdr:to>
      <xdr:col>15</xdr:col>
      <xdr:colOff>50800</xdr:colOff>
      <xdr:row>37</xdr:row>
      <xdr:rowOff>143292</xdr:rowOff>
    </xdr:to>
    <xdr:cxnSp macro="">
      <xdr:nvCxnSpPr>
        <xdr:cNvPr id="69" name="直線コネクタ 68"/>
        <xdr:cNvCxnSpPr/>
      </xdr:nvCxnSpPr>
      <xdr:spPr>
        <a:xfrm flipV="1">
          <a:off x="2019300" y="638505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143292</xdr:rowOff>
    </xdr:from>
    <xdr:to>
      <xdr:col>10</xdr:col>
      <xdr:colOff>114300</xdr:colOff>
      <xdr:row>38</xdr:row>
      <xdr:rowOff>8418</xdr:rowOff>
    </xdr:to>
    <xdr:cxnSp macro="">
      <xdr:nvCxnSpPr>
        <xdr:cNvPr id="72" name="直線コネクタ 71"/>
        <xdr:cNvCxnSpPr/>
      </xdr:nvCxnSpPr>
      <xdr:spPr>
        <a:xfrm flipV="1">
          <a:off x="1130300" y="64869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6931</xdr:rowOff>
    </xdr:from>
    <xdr:to>
      <xdr:col>24</xdr:col>
      <xdr:colOff>114300</xdr:colOff>
      <xdr:row>37</xdr:row>
      <xdr:rowOff>108531</xdr:rowOff>
    </xdr:to>
    <xdr:sp macro="" textlink="">
      <xdr:nvSpPr>
        <xdr:cNvPr id="82" name="楕円 81"/>
        <xdr:cNvSpPr/>
      </xdr:nvSpPr>
      <xdr:spPr>
        <a:xfrm>
          <a:off x="45847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156808</xdr:rowOff>
    </xdr:from>
    <xdr:ext cx="469744" cy="259045"/>
    <xdr:sp macro="" textlink="">
      <xdr:nvSpPr>
        <xdr:cNvPr id="83" name="議会費該当値テキスト"/>
        <xdr:cNvSpPr txBox="1"/>
      </xdr:nvSpPr>
      <xdr:spPr>
        <a:xfrm>
          <a:off x="4686300" y="632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159113</xdr:rowOff>
    </xdr:from>
    <xdr:to>
      <xdr:col>20</xdr:col>
      <xdr:colOff>38100</xdr:colOff>
      <xdr:row>37</xdr:row>
      <xdr:rowOff>89263</xdr:rowOff>
    </xdr:to>
    <xdr:sp macro="" textlink="">
      <xdr:nvSpPr>
        <xdr:cNvPr id="84" name="楕円 83"/>
        <xdr:cNvSpPr/>
      </xdr:nvSpPr>
      <xdr:spPr>
        <a:xfrm>
          <a:off x="3746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80390</xdr:rowOff>
    </xdr:from>
    <xdr:ext cx="469744" cy="259045"/>
    <xdr:sp macro="" textlink="">
      <xdr:nvSpPr>
        <xdr:cNvPr id="85" name="テキスト ボックス 84"/>
        <xdr:cNvSpPr txBox="1"/>
      </xdr:nvSpPr>
      <xdr:spPr>
        <a:xfrm>
          <a:off x="3562428"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162052</xdr:rowOff>
    </xdr:from>
    <xdr:to>
      <xdr:col>15</xdr:col>
      <xdr:colOff>101600</xdr:colOff>
      <xdr:row>37</xdr:row>
      <xdr:rowOff>92202</xdr:rowOff>
    </xdr:to>
    <xdr:sp macro="" textlink="">
      <xdr:nvSpPr>
        <xdr:cNvPr id="86" name="楕円 85"/>
        <xdr:cNvSpPr/>
      </xdr:nvSpPr>
      <xdr:spPr>
        <a:xfrm>
          <a:off x="2857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83329</xdr:rowOff>
    </xdr:from>
    <xdr:ext cx="469744" cy="259045"/>
    <xdr:sp macro="" textlink="">
      <xdr:nvSpPr>
        <xdr:cNvPr id="87" name="テキスト ボックス 86"/>
        <xdr:cNvSpPr txBox="1"/>
      </xdr:nvSpPr>
      <xdr:spPr>
        <a:xfrm>
          <a:off x="2673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92492</xdr:rowOff>
    </xdr:from>
    <xdr:to>
      <xdr:col>10</xdr:col>
      <xdr:colOff>165100</xdr:colOff>
      <xdr:row>38</xdr:row>
      <xdr:rowOff>22642</xdr:rowOff>
    </xdr:to>
    <xdr:sp macro="" textlink="">
      <xdr:nvSpPr>
        <xdr:cNvPr id="88" name="楕円 87"/>
        <xdr:cNvSpPr/>
      </xdr:nvSpPr>
      <xdr:spPr>
        <a:xfrm>
          <a:off x="1968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13769</xdr:rowOff>
    </xdr:from>
    <xdr:ext cx="469744" cy="259045"/>
    <xdr:sp macro="" textlink="">
      <xdr:nvSpPr>
        <xdr:cNvPr id="89" name="テキスト ボックス 88"/>
        <xdr:cNvSpPr txBox="1"/>
      </xdr:nvSpPr>
      <xdr:spPr>
        <a:xfrm>
          <a:off x="1784428" y="65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129068</xdr:rowOff>
    </xdr:from>
    <xdr:to>
      <xdr:col>6</xdr:col>
      <xdr:colOff>38100</xdr:colOff>
      <xdr:row>38</xdr:row>
      <xdr:rowOff>59218</xdr:rowOff>
    </xdr:to>
    <xdr:sp macro="" textlink="">
      <xdr:nvSpPr>
        <xdr:cNvPr id="90" name="楕円 89"/>
        <xdr:cNvSpPr/>
      </xdr:nvSpPr>
      <xdr:spPr>
        <a:xfrm>
          <a:off x="1079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50345</xdr:rowOff>
    </xdr:from>
    <xdr:ext cx="469744" cy="259045"/>
    <xdr:sp macro="" textlink="">
      <xdr:nvSpPr>
        <xdr:cNvPr id="91" name="テキスト ボックス 90"/>
        <xdr:cNvSpPr txBox="1"/>
      </xdr:nvSpPr>
      <xdr:spPr>
        <a:xfrm>
          <a:off x="895428" y="65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8579</xdr:rowOff>
    </xdr:from>
    <xdr:to>
      <xdr:col>24</xdr:col>
      <xdr:colOff>63500</xdr:colOff>
      <xdr:row>58</xdr:row>
      <xdr:rowOff>55043</xdr:rowOff>
    </xdr:to>
    <xdr:cxnSp macro="">
      <xdr:nvCxnSpPr>
        <xdr:cNvPr id="122" name="直線コネクタ 121"/>
        <xdr:cNvCxnSpPr/>
      </xdr:nvCxnSpPr>
      <xdr:spPr>
        <a:xfrm flipV="1">
          <a:off x="3797300" y="9609779"/>
          <a:ext cx="838200" cy="38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24959</xdr:rowOff>
    </xdr:from>
    <xdr:to>
      <xdr:col>19</xdr:col>
      <xdr:colOff>177800</xdr:colOff>
      <xdr:row>58</xdr:row>
      <xdr:rowOff>55043</xdr:rowOff>
    </xdr:to>
    <xdr:cxnSp macro="">
      <xdr:nvCxnSpPr>
        <xdr:cNvPr id="125" name="直線コネクタ 124"/>
        <xdr:cNvCxnSpPr/>
      </xdr:nvCxnSpPr>
      <xdr:spPr>
        <a:xfrm>
          <a:off x="2908300" y="9969059"/>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168144</xdr:rowOff>
    </xdr:from>
    <xdr:to>
      <xdr:col>15</xdr:col>
      <xdr:colOff>50800</xdr:colOff>
      <xdr:row>58</xdr:row>
      <xdr:rowOff>24959</xdr:rowOff>
    </xdr:to>
    <xdr:cxnSp macro="">
      <xdr:nvCxnSpPr>
        <xdr:cNvPr id="128" name="直線コネクタ 127"/>
        <xdr:cNvCxnSpPr/>
      </xdr:nvCxnSpPr>
      <xdr:spPr>
        <a:xfrm>
          <a:off x="2019300" y="9940794"/>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146072</xdr:rowOff>
    </xdr:from>
    <xdr:to>
      <xdr:col>10</xdr:col>
      <xdr:colOff>114300</xdr:colOff>
      <xdr:row>57</xdr:row>
      <xdr:rowOff>168144</xdr:rowOff>
    </xdr:to>
    <xdr:cxnSp macro="">
      <xdr:nvCxnSpPr>
        <xdr:cNvPr id="131" name="直線コネクタ 130"/>
        <xdr:cNvCxnSpPr/>
      </xdr:nvCxnSpPr>
      <xdr:spPr>
        <a:xfrm>
          <a:off x="1130300" y="9918722"/>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129229</xdr:rowOff>
    </xdr:from>
    <xdr:to>
      <xdr:col>24</xdr:col>
      <xdr:colOff>114300</xdr:colOff>
      <xdr:row>56</xdr:row>
      <xdr:rowOff>59379</xdr:rowOff>
    </xdr:to>
    <xdr:sp macro="" textlink="">
      <xdr:nvSpPr>
        <xdr:cNvPr id="141" name="楕円 140"/>
        <xdr:cNvSpPr/>
      </xdr:nvSpPr>
      <xdr:spPr>
        <a:xfrm>
          <a:off x="4584700" y="95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107656</xdr:rowOff>
    </xdr:from>
    <xdr:ext cx="599010" cy="259045"/>
    <xdr:sp macro="" textlink="">
      <xdr:nvSpPr>
        <xdr:cNvPr id="142" name="総務費該当値テキスト"/>
        <xdr:cNvSpPr txBox="1"/>
      </xdr:nvSpPr>
      <xdr:spPr>
        <a:xfrm>
          <a:off x="4686300" y="95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4243</xdr:rowOff>
    </xdr:from>
    <xdr:to>
      <xdr:col>20</xdr:col>
      <xdr:colOff>38100</xdr:colOff>
      <xdr:row>58</xdr:row>
      <xdr:rowOff>105843</xdr:rowOff>
    </xdr:to>
    <xdr:sp macro="" textlink="">
      <xdr:nvSpPr>
        <xdr:cNvPr id="143" name="楕円 142"/>
        <xdr:cNvSpPr/>
      </xdr:nvSpPr>
      <xdr:spPr>
        <a:xfrm>
          <a:off x="3746500" y="99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96970</xdr:rowOff>
    </xdr:from>
    <xdr:ext cx="534377" cy="259045"/>
    <xdr:sp macro="" textlink="">
      <xdr:nvSpPr>
        <xdr:cNvPr id="144" name="テキスト ボックス 143"/>
        <xdr:cNvSpPr txBox="1"/>
      </xdr:nvSpPr>
      <xdr:spPr>
        <a:xfrm>
          <a:off x="3530111" y="100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145609</xdr:rowOff>
    </xdr:from>
    <xdr:to>
      <xdr:col>15</xdr:col>
      <xdr:colOff>101600</xdr:colOff>
      <xdr:row>58</xdr:row>
      <xdr:rowOff>75759</xdr:rowOff>
    </xdr:to>
    <xdr:sp macro="" textlink="">
      <xdr:nvSpPr>
        <xdr:cNvPr id="145" name="楕円 144"/>
        <xdr:cNvSpPr/>
      </xdr:nvSpPr>
      <xdr:spPr>
        <a:xfrm>
          <a:off x="2857500" y="99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92286</xdr:rowOff>
    </xdr:from>
    <xdr:ext cx="534377" cy="259045"/>
    <xdr:sp macro="" textlink="">
      <xdr:nvSpPr>
        <xdr:cNvPr id="146" name="テキスト ボックス 145"/>
        <xdr:cNvSpPr txBox="1"/>
      </xdr:nvSpPr>
      <xdr:spPr>
        <a:xfrm>
          <a:off x="2641111" y="96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117344</xdr:rowOff>
    </xdr:from>
    <xdr:to>
      <xdr:col>10</xdr:col>
      <xdr:colOff>165100</xdr:colOff>
      <xdr:row>58</xdr:row>
      <xdr:rowOff>47494</xdr:rowOff>
    </xdr:to>
    <xdr:sp macro="" textlink="">
      <xdr:nvSpPr>
        <xdr:cNvPr id="147" name="楕円 146"/>
        <xdr:cNvSpPr/>
      </xdr:nvSpPr>
      <xdr:spPr>
        <a:xfrm>
          <a:off x="1968500" y="9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64021</xdr:rowOff>
    </xdr:from>
    <xdr:ext cx="534377" cy="259045"/>
    <xdr:sp macro="" textlink="">
      <xdr:nvSpPr>
        <xdr:cNvPr id="148" name="テキスト ボックス 147"/>
        <xdr:cNvSpPr txBox="1"/>
      </xdr:nvSpPr>
      <xdr:spPr>
        <a:xfrm>
          <a:off x="1752111" y="96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95272</xdr:rowOff>
    </xdr:from>
    <xdr:to>
      <xdr:col>6</xdr:col>
      <xdr:colOff>38100</xdr:colOff>
      <xdr:row>58</xdr:row>
      <xdr:rowOff>25422</xdr:rowOff>
    </xdr:to>
    <xdr:sp macro="" textlink="">
      <xdr:nvSpPr>
        <xdr:cNvPr id="149" name="楕円 148"/>
        <xdr:cNvSpPr/>
      </xdr:nvSpPr>
      <xdr:spPr>
        <a:xfrm>
          <a:off x="1079500" y="98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41949</xdr:rowOff>
    </xdr:from>
    <xdr:ext cx="534377" cy="259045"/>
    <xdr:sp macro="" textlink="">
      <xdr:nvSpPr>
        <xdr:cNvPr id="150" name="テキスト ボックス 149"/>
        <xdr:cNvSpPr txBox="1"/>
      </xdr:nvSpPr>
      <xdr:spPr>
        <a:xfrm>
          <a:off x="863111" y="96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23310</xdr:rowOff>
    </xdr:from>
    <xdr:to>
      <xdr:col>24</xdr:col>
      <xdr:colOff>63500</xdr:colOff>
      <xdr:row>77</xdr:row>
      <xdr:rowOff>98144</xdr:rowOff>
    </xdr:to>
    <xdr:cxnSp macro="">
      <xdr:nvCxnSpPr>
        <xdr:cNvPr id="182" name="直線コネクタ 181"/>
        <xdr:cNvCxnSpPr/>
      </xdr:nvCxnSpPr>
      <xdr:spPr>
        <a:xfrm flipV="1">
          <a:off x="3797300" y="13224960"/>
          <a:ext cx="838200" cy="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98144</xdr:rowOff>
    </xdr:from>
    <xdr:to>
      <xdr:col>19</xdr:col>
      <xdr:colOff>177800</xdr:colOff>
      <xdr:row>77</xdr:row>
      <xdr:rowOff>140582</xdr:rowOff>
    </xdr:to>
    <xdr:cxnSp macro="">
      <xdr:nvCxnSpPr>
        <xdr:cNvPr id="185" name="直線コネクタ 184"/>
        <xdr:cNvCxnSpPr/>
      </xdr:nvCxnSpPr>
      <xdr:spPr>
        <a:xfrm flipV="1">
          <a:off x="2908300" y="13299794"/>
          <a:ext cx="8890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140582</xdr:rowOff>
    </xdr:from>
    <xdr:to>
      <xdr:col>15</xdr:col>
      <xdr:colOff>50800</xdr:colOff>
      <xdr:row>77</xdr:row>
      <xdr:rowOff>141512</xdr:rowOff>
    </xdr:to>
    <xdr:cxnSp macro="">
      <xdr:nvCxnSpPr>
        <xdr:cNvPr id="188" name="直線コネクタ 187"/>
        <xdr:cNvCxnSpPr/>
      </xdr:nvCxnSpPr>
      <xdr:spPr>
        <a:xfrm flipV="1">
          <a:off x="2019300" y="13342232"/>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108741</xdr:rowOff>
    </xdr:from>
    <xdr:to>
      <xdr:col>10</xdr:col>
      <xdr:colOff>114300</xdr:colOff>
      <xdr:row>77</xdr:row>
      <xdr:rowOff>141512</xdr:rowOff>
    </xdr:to>
    <xdr:cxnSp macro="">
      <xdr:nvCxnSpPr>
        <xdr:cNvPr id="191" name="直線コネクタ 190"/>
        <xdr:cNvCxnSpPr/>
      </xdr:nvCxnSpPr>
      <xdr:spPr>
        <a:xfrm>
          <a:off x="1130300" y="13310391"/>
          <a:ext cx="889000" cy="3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143960</xdr:rowOff>
    </xdr:from>
    <xdr:to>
      <xdr:col>24</xdr:col>
      <xdr:colOff>114300</xdr:colOff>
      <xdr:row>77</xdr:row>
      <xdr:rowOff>74110</xdr:rowOff>
    </xdr:to>
    <xdr:sp macro="" textlink="">
      <xdr:nvSpPr>
        <xdr:cNvPr id="201" name="楕円 200"/>
        <xdr:cNvSpPr/>
      </xdr:nvSpPr>
      <xdr:spPr>
        <a:xfrm>
          <a:off x="4584700" y="13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122387</xdr:rowOff>
    </xdr:from>
    <xdr:ext cx="599010" cy="259045"/>
    <xdr:sp macro="" textlink="">
      <xdr:nvSpPr>
        <xdr:cNvPr id="202" name="民生費該当値テキスト"/>
        <xdr:cNvSpPr txBox="1"/>
      </xdr:nvSpPr>
      <xdr:spPr>
        <a:xfrm>
          <a:off x="4686300" y="1315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47344</xdr:rowOff>
    </xdr:from>
    <xdr:to>
      <xdr:col>20</xdr:col>
      <xdr:colOff>38100</xdr:colOff>
      <xdr:row>77</xdr:row>
      <xdr:rowOff>148944</xdr:rowOff>
    </xdr:to>
    <xdr:sp macro="" textlink="">
      <xdr:nvSpPr>
        <xdr:cNvPr id="203" name="楕円 202"/>
        <xdr:cNvSpPr/>
      </xdr:nvSpPr>
      <xdr:spPr>
        <a:xfrm>
          <a:off x="3746500" y="132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140071</xdr:rowOff>
    </xdr:from>
    <xdr:ext cx="599010" cy="259045"/>
    <xdr:sp macro="" textlink="">
      <xdr:nvSpPr>
        <xdr:cNvPr id="204" name="テキスト ボックス 203"/>
        <xdr:cNvSpPr txBox="1"/>
      </xdr:nvSpPr>
      <xdr:spPr>
        <a:xfrm>
          <a:off x="3497795" y="1334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89782</xdr:rowOff>
    </xdr:from>
    <xdr:to>
      <xdr:col>15</xdr:col>
      <xdr:colOff>101600</xdr:colOff>
      <xdr:row>78</xdr:row>
      <xdr:rowOff>19932</xdr:rowOff>
    </xdr:to>
    <xdr:sp macro="" textlink="">
      <xdr:nvSpPr>
        <xdr:cNvPr id="205" name="楕円 204"/>
        <xdr:cNvSpPr/>
      </xdr:nvSpPr>
      <xdr:spPr>
        <a:xfrm>
          <a:off x="2857500" y="13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11059</xdr:rowOff>
    </xdr:from>
    <xdr:ext cx="599010" cy="259045"/>
    <xdr:sp macro="" textlink="">
      <xdr:nvSpPr>
        <xdr:cNvPr id="206" name="テキスト ボックス 205"/>
        <xdr:cNvSpPr txBox="1"/>
      </xdr:nvSpPr>
      <xdr:spPr>
        <a:xfrm>
          <a:off x="2608795" y="133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90712</xdr:rowOff>
    </xdr:from>
    <xdr:to>
      <xdr:col>10</xdr:col>
      <xdr:colOff>165100</xdr:colOff>
      <xdr:row>78</xdr:row>
      <xdr:rowOff>20862</xdr:rowOff>
    </xdr:to>
    <xdr:sp macro="" textlink="">
      <xdr:nvSpPr>
        <xdr:cNvPr id="207" name="楕円 206"/>
        <xdr:cNvSpPr/>
      </xdr:nvSpPr>
      <xdr:spPr>
        <a:xfrm>
          <a:off x="1968500" y="132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11989</xdr:rowOff>
    </xdr:from>
    <xdr:ext cx="599010" cy="259045"/>
    <xdr:sp macro="" textlink="">
      <xdr:nvSpPr>
        <xdr:cNvPr id="208" name="テキスト ボックス 207"/>
        <xdr:cNvSpPr txBox="1"/>
      </xdr:nvSpPr>
      <xdr:spPr>
        <a:xfrm>
          <a:off x="1719795" y="133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57941</xdr:rowOff>
    </xdr:from>
    <xdr:to>
      <xdr:col>6</xdr:col>
      <xdr:colOff>38100</xdr:colOff>
      <xdr:row>77</xdr:row>
      <xdr:rowOff>159541</xdr:rowOff>
    </xdr:to>
    <xdr:sp macro="" textlink="">
      <xdr:nvSpPr>
        <xdr:cNvPr id="209" name="楕円 208"/>
        <xdr:cNvSpPr/>
      </xdr:nvSpPr>
      <xdr:spPr>
        <a:xfrm>
          <a:off x="1079500" y="132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150668</xdr:rowOff>
    </xdr:from>
    <xdr:ext cx="599010" cy="259045"/>
    <xdr:sp macro="" textlink="">
      <xdr:nvSpPr>
        <xdr:cNvPr id="210" name="テキスト ボックス 209"/>
        <xdr:cNvSpPr txBox="1"/>
      </xdr:nvSpPr>
      <xdr:spPr>
        <a:xfrm>
          <a:off x="830795" y="1335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66616</xdr:rowOff>
    </xdr:from>
    <xdr:to>
      <xdr:col>24</xdr:col>
      <xdr:colOff>62865</xdr:colOff>
      <xdr:row>98</xdr:row>
      <xdr:rowOff>34277</xdr:rowOff>
    </xdr:to>
    <xdr:cxnSp macro="">
      <xdr:nvCxnSpPr>
        <xdr:cNvPr id="234" name="直線コネクタ 233"/>
        <xdr:cNvCxnSpPr/>
      </xdr:nvCxnSpPr>
      <xdr:spPr>
        <a:xfrm flipV="1">
          <a:off x="4633595" y="15840016"/>
          <a:ext cx="1270" cy="99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38104</xdr:rowOff>
    </xdr:from>
    <xdr:ext cx="534377" cy="259045"/>
    <xdr:sp macro="" textlink="">
      <xdr:nvSpPr>
        <xdr:cNvPr id="235" name="衛生費最小値テキスト"/>
        <xdr:cNvSpPr txBox="1"/>
      </xdr:nvSpPr>
      <xdr:spPr>
        <a:xfrm>
          <a:off x="4686300" y="168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34277</xdr:rowOff>
    </xdr:from>
    <xdr:to>
      <xdr:col>24</xdr:col>
      <xdr:colOff>152400</xdr:colOff>
      <xdr:row>98</xdr:row>
      <xdr:rowOff>34277</xdr:rowOff>
    </xdr:to>
    <xdr:cxnSp macro="">
      <xdr:nvCxnSpPr>
        <xdr:cNvPr id="236" name="直線コネクタ 235"/>
        <xdr:cNvCxnSpPr/>
      </xdr:nvCxnSpPr>
      <xdr:spPr>
        <a:xfrm>
          <a:off x="4546600" y="1683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13293</xdr:rowOff>
    </xdr:from>
    <xdr:ext cx="599010" cy="259045"/>
    <xdr:sp macro="" textlink="">
      <xdr:nvSpPr>
        <xdr:cNvPr id="237" name="衛生費最大値テキスト"/>
        <xdr:cNvSpPr txBox="1"/>
      </xdr:nvSpPr>
      <xdr:spPr>
        <a:xfrm>
          <a:off x="4686300" y="156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66616</xdr:rowOff>
    </xdr:from>
    <xdr:to>
      <xdr:col>24</xdr:col>
      <xdr:colOff>152400</xdr:colOff>
      <xdr:row>92</xdr:row>
      <xdr:rowOff>66616</xdr:rowOff>
    </xdr:to>
    <xdr:cxnSp macro="">
      <xdr:nvCxnSpPr>
        <xdr:cNvPr id="238" name="直線コネクタ 237"/>
        <xdr:cNvCxnSpPr/>
      </xdr:nvCxnSpPr>
      <xdr:spPr>
        <a:xfrm>
          <a:off x="4546600" y="1584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129192</xdr:rowOff>
    </xdr:from>
    <xdr:to>
      <xdr:col>24</xdr:col>
      <xdr:colOff>63500</xdr:colOff>
      <xdr:row>96</xdr:row>
      <xdr:rowOff>39032</xdr:rowOff>
    </xdr:to>
    <xdr:cxnSp macro="">
      <xdr:nvCxnSpPr>
        <xdr:cNvPr id="239" name="直線コネクタ 238"/>
        <xdr:cNvCxnSpPr/>
      </xdr:nvCxnSpPr>
      <xdr:spPr>
        <a:xfrm>
          <a:off x="3797300" y="15559692"/>
          <a:ext cx="838200" cy="93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119097</xdr:rowOff>
    </xdr:from>
    <xdr:ext cx="534377" cy="259045"/>
    <xdr:sp macro="" textlink="">
      <xdr:nvSpPr>
        <xdr:cNvPr id="240" name="衛生費平均値テキスト"/>
        <xdr:cNvSpPr txBox="1"/>
      </xdr:nvSpPr>
      <xdr:spPr>
        <a:xfrm>
          <a:off x="4686300" y="1657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140670</xdr:rowOff>
    </xdr:from>
    <xdr:to>
      <xdr:col>24</xdr:col>
      <xdr:colOff>114300</xdr:colOff>
      <xdr:row>97</xdr:row>
      <xdr:rowOff>70820</xdr:rowOff>
    </xdr:to>
    <xdr:sp macro="" textlink="">
      <xdr:nvSpPr>
        <xdr:cNvPr id="241" name="フローチャート: 判断 240"/>
        <xdr:cNvSpPr/>
      </xdr:nvSpPr>
      <xdr:spPr>
        <a:xfrm>
          <a:off x="45847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129192</xdr:rowOff>
    </xdr:from>
    <xdr:to>
      <xdr:col>19</xdr:col>
      <xdr:colOff>177800</xdr:colOff>
      <xdr:row>95</xdr:row>
      <xdr:rowOff>154742</xdr:rowOff>
    </xdr:to>
    <xdr:cxnSp macro="">
      <xdr:nvCxnSpPr>
        <xdr:cNvPr id="242" name="直線コネクタ 241"/>
        <xdr:cNvCxnSpPr/>
      </xdr:nvCxnSpPr>
      <xdr:spPr>
        <a:xfrm flipV="1">
          <a:off x="2908300" y="15559692"/>
          <a:ext cx="889000" cy="8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145684</xdr:rowOff>
    </xdr:from>
    <xdr:to>
      <xdr:col>20</xdr:col>
      <xdr:colOff>38100</xdr:colOff>
      <xdr:row>97</xdr:row>
      <xdr:rowOff>75834</xdr:rowOff>
    </xdr:to>
    <xdr:sp macro="" textlink="">
      <xdr:nvSpPr>
        <xdr:cNvPr id="243" name="フローチャート: 判断 242"/>
        <xdr:cNvSpPr/>
      </xdr:nvSpPr>
      <xdr:spPr>
        <a:xfrm>
          <a:off x="3746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66961</xdr:rowOff>
    </xdr:from>
    <xdr:ext cx="534377" cy="259045"/>
    <xdr:sp macro="" textlink="">
      <xdr:nvSpPr>
        <xdr:cNvPr id="244" name="テキスト ボックス 243"/>
        <xdr:cNvSpPr txBox="1"/>
      </xdr:nvSpPr>
      <xdr:spPr>
        <a:xfrm>
          <a:off x="3530111"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154742</xdr:rowOff>
    </xdr:from>
    <xdr:to>
      <xdr:col>15</xdr:col>
      <xdr:colOff>50800</xdr:colOff>
      <xdr:row>96</xdr:row>
      <xdr:rowOff>132697</xdr:rowOff>
    </xdr:to>
    <xdr:cxnSp macro="">
      <xdr:nvCxnSpPr>
        <xdr:cNvPr id="245" name="直線コネクタ 244"/>
        <xdr:cNvCxnSpPr/>
      </xdr:nvCxnSpPr>
      <xdr:spPr>
        <a:xfrm flipV="1">
          <a:off x="2019300" y="16442492"/>
          <a:ext cx="889000" cy="1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386</xdr:rowOff>
    </xdr:from>
    <xdr:to>
      <xdr:col>15</xdr:col>
      <xdr:colOff>101600</xdr:colOff>
      <xdr:row>97</xdr:row>
      <xdr:rowOff>101986</xdr:rowOff>
    </xdr:to>
    <xdr:sp macro="" textlink="">
      <xdr:nvSpPr>
        <xdr:cNvPr id="246" name="フローチャート: 判断 245"/>
        <xdr:cNvSpPr/>
      </xdr:nvSpPr>
      <xdr:spPr>
        <a:xfrm>
          <a:off x="2857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93113</xdr:rowOff>
    </xdr:from>
    <xdr:ext cx="534377" cy="259045"/>
    <xdr:sp macro="" textlink="">
      <xdr:nvSpPr>
        <xdr:cNvPr id="247" name="テキスト ボックス 246"/>
        <xdr:cNvSpPr txBox="1"/>
      </xdr:nvSpPr>
      <xdr:spPr>
        <a:xfrm>
          <a:off x="2641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106606</xdr:rowOff>
    </xdr:from>
    <xdr:to>
      <xdr:col>10</xdr:col>
      <xdr:colOff>114300</xdr:colOff>
      <xdr:row>96</xdr:row>
      <xdr:rowOff>132697</xdr:rowOff>
    </xdr:to>
    <xdr:cxnSp macro="">
      <xdr:nvCxnSpPr>
        <xdr:cNvPr id="248" name="直線コネクタ 247"/>
        <xdr:cNvCxnSpPr/>
      </xdr:nvCxnSpPr>
      <xdr:spPr>
        <a:xfrm>
          <a:off x="1130300" y="16565806"/>
          <a:ext cx="889000" cy="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30469</xdr:rowOff>
    </xdr:from>
    <xdr:to>
      <xdr:col>10</xdr:col>
      <xdr:colOff>165100</xdr:colOff>
      <xdr:row>97</xdr:row>
      <xdr:rowOff>132069</xdr:rowOff>
    </xdr:to>
    <xdr:sp macro="" textlink="">
      <xdr:nvSpPr>
        <xdr:cNvPr id="249" name="フローチャート: 判断 248"/>
        <xdr:cNvSpPr/>
      </xdr:nvSpPr>
      <xdr:spPr>
        <a:xfrm>
          <a:off x="1968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123196</xdr:rowOff>
    </xdr:from>
    <xdr:ext cx="534377" cy="259045"/>
    <xdr:sp macro="" textlink="">
      <xdr:nvSpPr>
        <xdr:cNvPr id="250" name="テキスト ボックス 249"/>
        <xdr:cNvSpPr txBox="1"/>
      </xdr:nvSpPr>
      <xdr:spPr>
        <a:xfrm>
          <a:off x="1752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24305</xdr:rowOff>
    </xdr:from>
    <xdr:to>
      <xdr:col>6</xdr:col>
      <xdr:colOff>38100</xdr:colOff>
      <xdr:row>97</xdr:row>
      <xdr:rowOff>125905</xdr:rowOff>
    </xdr:to>
    <xdr:sp macro="" textlink="">
      <xdr:nvSpPr>
        <xdr:cNvPr id="251" name="フローチャート: 判断 250"/>
        <xdr:cNvSpPr/>
      </xdr:nvSpPr>
      <xdr:spPr>
        <a:xfrm>
          <a:off x="1079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117032</xdr:rowOff>
    </xdr:from>
    <xdr:ext cx="534377" cy="259045"/>
    <xdr:sp macro="" textlink="">
      <xdr:nvSpPr>
        <xdr:cNvPr id="252" name="テキスト ボックス 251"/>
        <xdr:cNvSpPr txBox="1"/>
      </xdr:nvSpPr>
      <xdr:spPr>
        <a:xfrm>
          <a:off x="863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159682</xdr:rowOff>
    </xdr:from>
    <xdr:to>
      <xdr:col>24</xdr:col>
      <xdr:colOff>114300</xdr:colOff>
      <xdr:row>96</xdr:row>
      <xdr:rowOff>89832</xdr:rowOff>
    </xdr:to>
    <xdr:sp macro="" textlink="">
      <xdr:nvSpPr>
        <xdr:cNvPr id="258" name="楕円 257"/>
        <xdr:cNvSpPr/>
      </xdr:nvSpPr>
      <xdr:spPr>
        <a:xfrm>
          <a:off x="4584700" y="164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11109</xdr:rowOff>
    </xdr:from>
    <xdr:ext cx="534377" cy="259045"/>
    <xdr:sp macro="" textlink="">
      <xdr:nvSpPr>
        <xdr:cNvPr id="259" name="衛生費該当値テキスト"/>
        <xdr:cNvSpPr txBox="1"/>
      </xdr:nvSpPr>
      <xdr:spPr>
        <a:xfrm>
          <a:off x="4686300" y="162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78392</xdr:rowOff>
    </xdr:from>
    <xdr:to>
      <xdr:col>20</xdr:col>
      <xdr:colOff>38100</xdr:colOff>
      <xdr:row>91</xdr:row>
      <xdr:rowOff>8542</xdr:rowOff>
    </xdr:to>
    <xdr:sp macro="" textlink="">
      <xdr:nvSpPr>
        <xdr:cNvPr id="260" name="楕円 259"/>
        <xdr:cNvSpPr/>
      </xdr:nvSpPr>
      <xdr:spPr>
        <a:xfrm>
          <a:off x="3746500" y="155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25069</xdr:rowOff>
    </xdr:from>
    <xdr:ext cx="599010" cy="259045"/>
    <xdr:sp macro="" textlink="">
      <xdr:nvSpPr>
        <xdr:cNvPr id="261" name="テキスト ボックス 260"/>
        <xdr:cNvSpPr txBox="1"/>
      </xdr:nvSpPr>
      <xdr:spPr>
        <a:xfrm>
          <a:off x="3497795" y="1528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103942</xdr:rowOff>
    </xdr:from>
    <xdr:to>
      <xdr:col>15</xdr:col>
      <xdr:colOff>101600</xdr:colOff>
      <xdr:row>96</xdr:row>
      <xdr:rowOff>34092</xdr:rowOff>
    </xdr:to>
    <xdr:sp macro="" textlink="">
      <xdr:nvSpPr>
        <xdr:cNvPr id="262" name="楕円 261"/>
        <xdr:cNvSpPr/>
      </xdr:nvSpPr>
      <xdr:spPr>
        <a:xfrm>
          <a:off x="2857500" y="163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50619</xdr:rowOff>
    </xdr:from>
    <xdr:ext cx="534377" cy="259045"/>
    <xdr:sp macro="" textlink="">
      <xdr:nvSpPr>
        <xdr:cNvPr id="263" name="テキスト ボックス 262"/>
        <xdr:cNvSpPr txBox="1"/>
      </xdr:nvSpPr>
      <xdr:spPr>
        <a:xfrm>
          <a:off x="2641111" y="161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81897</xdr:rowOff>
    </xdr:from>
    <xdr:to>
      <xdr:col>10</xdr:col>
      <xdr:colOff>165100</xdr:colOff>
      <xdr:row>97</xdr:row>
      <xdr:rowOff>12047</xdr:rowOff>
    </xdr:to>
    <xdr:sp macro="" textlink="">
      <xdr:nvSpPr>
        <xdr:cNvPr id="264" name="楕円 263"/>
        <xdr:cNvSpPr/>
      </xdr:nvSpPr>
      <xdr:spPr>
        <a:xfrm>
          <a:off x="1968500" y="165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28574</xdr:rowOff>
    </xdr:from>
    <xdr:ext cx="534377" cy="259045"/>
    <xdr:sp macro="" textlink="">
      <xdr:nvSpPr>
        <xdr:cNvPr id="265" name="テキスト ボックス 264"/>
        <xdr:cNvSpPr txBox="1"/>
      </xdr:nvSpPr>
      <xdr:spPr>
        <a:xfrm>
          <a:off x="1752111" y="163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55806</xdr:rowOff>
    </xdr:from>
    <xdr:to>
      <xdr:col>6</xdr:col>
      <xdr:colOff>38100</xdr:colOff>
      <xdr:row>96</xdr:row>
      <xdr:rowOff>157406</xdr:rowOff>
    </xdr:to>
    <xdr:sp macro="" textlink="">
      <xdr:nvSpPr>
        <xdr:cNvPr id="266" name="楕円 265"/>
        <xdr:cNvSpPr/>
      </xdr:nvSpPr>
      <xdr:spPr>
        <a:xfrm>
          <a:off x="1079500" y="165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2483</xdr:rowOff>
    </xdr:from>
    <xdr:ext cx="534377" cy="259045"/>
    <xdr:sp macro="" textlink="">
      <xdr:nvSpPr>
        <xdr:cNvPr id="267" name="テキスト ボックス 266"/>
        <xdr:cNvSpPr txBox="1"/>
      </xdr:nvSpPr>
      <xdr:spPr>
        <a:xfrm>
          <a:off x="863111" y="162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89" name="直線コネクタ 288"/>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2"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3" name="直線コネクタ 292"/>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136042</xdr:rowOff>
    </xdr:from>
    <xdr:to>
      <xdr:col>55</xdr:col>
      <xdr:colOff>0</xdr:colOff>
      <xdr:row>33</xdr:row>
      <xdr:rowOff>137185</xdr:rowOff>
    </xdr:to>
    <xdr:cxnSp macro="">
      <xdr:nvCxnSpPr>
        <xdr:cNvPr id="294" name="直線コネクタ 293"/>
        <xdr:cNvCxnSpPr/>
      </xdr:nvCxnSpPr>
      <xdr:spPr>
        <a:xfrm>
          <a:off x="9639300" y="5622442"/>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5"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6" name="フローチャート: 判断 295"/>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165303</xdr:rowOff>
    </xdr:from>
    <xdr:to>
      <xdr:col>50</xdr:col>
      <xdr:colOff>114300</xdr:colOff>
      <xdr:row>32</xdr:row>
      <xdr:rowOff>136042</xdr:rowOff>
    </xdr:to>
    <xdr:cxnSp macro="">
      <xdr:nvCxnSpPr>
        <xdr:cNvPr id="297" name="直線コネクタ 296"/>
        <xdr:cNvCxnSpPr/>
      </xdr:nvCxnSpPr>
      <xdr:spPr>
        <a:xfrm>
          <a:off x="8750300" y="5480253"/>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8" name="フローチャート: 判断 297"/>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299" name="テキスト ボックス 298"/>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130327</xdr:rowOff>
    </xdr:from>
    <xdr:to>
      <xdr:col>45</xdr:col>
      <xdr:colOff>177800</xdr:colOff>
      <xdr:row>31</xdr:row>
      <xdr:rowOff>165303</xdr:rowOff>
    </xdr:to>
    <xdr:cxnSp macro="">
      <xdr:nvCxnSpPr>
        <xdr:cNvPr id="300" name="直線コネクタ 299"/>
        <xdr:cNvCxnSpPr/>
      </xdr:nvCxnSpPr>
      <xdr:spPr>
        <a:xfrm>
          <a:off x="7861300" y="5445277"/>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1" name="フローチャート: 判断 300"/>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2" name="テキスト ボックス 301"/>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115697</xdr:rowOff>
    </xdr:from>
    <xdr:to>
      <xdr:col>41</xdr:col>
      <xdr:colOff>50800</xdr:colOff>
      <xdr:row>31</xdr:row>
      <xdr:rowOff>130327</xdr:rowOff>
    </xdr:to>
    <xdr:cxnSp macro="">
      <xdr:nvCxnSpPr>
        <xdr:cNvPr id="303" name="直線コネクタ 302"/>
        <xdr:cNvCxnSpPr/>
      </xdr:nvCxnSpPr>
      <xdr:spPr>
        <a:xfrm>
          <a:off x="6972300" y="5259197"/>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4" name="フローチャート: 判断 303"/>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5" name="テキスト ボックス 304"/>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6" name="フローチャート: 判断 305"/>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7" name="テキスト ボックス 306"/>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86385</xdr:rowOff>
    </xdr:from>
    <xdr:to>
      <xdr:col>55</xdr:col>
      <xdr:colOff>50800</xdr:colOff>
      <xdr:row>34</xdr:row>
      <xdr:rowOff>16535</xdr:rowOff>
    </xdr:to>
    <xdr:sp macro="" textlink="">
      <xdr:nvSpPr>
        <xdr:cNvPr id="313" name="楕円 312"/>
        <xdr:cNvSpPr/>
      </xdr:nvSpPr>
      <xdr:spPr>
        <a:xfrm>
          <a:off x="104267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109262</xdr:rowOff>
    </xdr:from>
    <xdr:ext cx="469744" cy="259045"/>
    <xdr:sp macro="" textlink="">
      <xdr:nvSpPr>
        <xdr:cNvPr id="314" name="労働費該当値テキスト"/>
        <xdr:cNvSpPr txBox="1"/>
      </xdr:nvSpPr>
      <xdr:spPr>
        <a:xfrm>
          <a:off x="10528300" y="55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85242</xdr:rowOff>
    </xdr:from>
    <xdr:to>
      <xdr:col>50</xdr:col>
      <xdr:colOff>165100</xdr:colOff>
      <xdr:row>33</xdr:row>
      <xdr:rowOff>15392</xdr:rowOff>
    </xdr:to>
    <xdr:sp macro="" textlink="">
      <xdr:nvSpPr>
        <xdr:cNvPr id="315" name="楕円 314"/>
        <xdr:cNvSpPr/>
      </xdr:nvSpPr>
      <xdr:spPr>
        <a:xfrm>
          <a:off x="9588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31919</xdr:rowOff>
    </xdr:from>
    <xdr:ext cx="469744" cy="259045"/>
    <xdr:sp macro="" textlink="">
      <xdr:nvSpPr>
        <xdr:cNvPr id="316" name="テキスト ボックス 315"/>
        <xdr:cNvSpPr txBox="1"/>
      </xdr:nvSpPr>
      <xdr:spPr>
        <a:xfrm>
          <a:off x="9404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114503</xdr:rowOff>
    </xdr:from>
    <xdr:to>
      <xdr:col>46</xdr:col>
      <xdr:colOff>38100</xdr:colOff>
      <xdr:row>32</xdr:row>
      <xdr:rowOff>44653</xdr:rowOff>
    </xdr:to>
    <xdr:sp macro="" textlink="">
      <xdr:nvSpPr>
        <xdr:cNvPr id="317" name="楕円 316"/>
        <xdr:cNvSpPr/>
      </xdr:nvSpPr>
      <xdr:spPr>
        <a:xfrm>
          <a:off x="8699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61180</xdr:rowOff>
    </xdr:from>
    <xdr:ext cx="469744" cy="259045"/>
    <xdr:sp macro="" textlink="">
      <xdr:nvSpPr>
        <xdr:cNvPr id="318" name="テキスト ボックス 317"/>
        <xdr:cNvSpPr txBox="1"/>
      </xdr:nvSpPr>
      <xdr:spPr>
        <a:xfrm>
          <a:off x="8515428"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79527</xdr:rowOff>
    </xdr:from>
    <xdr:to>
      <xdr:col>41</xdr:col>
      <xdr:colOff>101600</xdr:colOff>
      <xdr:row>32</xdr:row>
      <xdr:rowOff>9677</xdr:rowOff>
    </xdr:to>
    <xdr:sp macro="" textlink="">
      <xdr:nvSpPr>
        <xdr:cNvPr id="319" name="楕円 318"/>
        <xdr:cNvSpPr/>
      </xdr:nvSpPr>
      <xdr:spPr>
        <a:xfrm>
          <a:off x="7810500" y="53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26204</xdr:rowOff>
    </xdr:from>
    <xdr:ext cx="469744" cy="259045"/>
    <xdr:sp macro="" textlink="">
      <xdr:nvSpPr>
        <xdr:cNvPr id="320" name="テキスト ボックス 319"/>
        <xdr:cNvSpPr txBox="1"/>
      </xdr:nvSpPr>
      <xdr:spPr>
        <a:xfrm>
          <a:off x="7626428" y="516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64897</xdr:rowOff>
    </xdr:from>
    <xdr:to>
      <xdr:col>36</xdr:col>
      <xdr:colOff>165100</xdr:colOff>
      <xdr:row>30</xdr:row>
      <xdr:rowOff>166497</xdr:rowOff>
    </xdr:to>
    <xdr:sp macro="" textlink="">
      <xdr:nvSpPr>
        <xdr:cNvPr id="321" name="楕円 320"/>
        <xdr:cNvSpPr/>
      </xdr:nvSpPr>
      <xdr:spPr>
        <a:xfrm>
          <a:off x="6921500" y="52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11574</xdr:rowOff>
    </xdr:from>
    <xdr:ext cx="469744" cy="259045"/>
    <xdr:sp macro="" textlink="">
      <xdr:nvSpPr>
        <xdr:cNvPr id="322" name="テキスト ボックス 321"/>
        <xdr:cNvSpPr txBox="1"/>
      </xdr:nvSpPr>
      <xdr:spPr>
        <a:xfrm>
          <a:off x="6737428" y="49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6" name="直線コネクタ 345"/>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7"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8" name="直線コネクタ 347"/>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49"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0" name="直線コネクタ 349"/>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3321</xdr:rowOff>
    </xdr:from>
    <xdr:to>
      <xdr:col>55</xdr:col>
      <xdr:colOff>0</xdr:colOff>
      <xdr:row>55</xdr:row>
      <xdr:rowOff>90989</xdr:rowOff>
    </xdr:to>
    <xdr:cxnSp macro="">
      <xdr:nvCxnSpPr>
        <xdr:cNvPr id="351" name="直線コネクタ 350"/>
        <xdr:cNvCxnSpPr/>
      </xdr:nvCxnSpPr>
      <xdr:spPr>
        <a:xfrm flipV="1">
          <a:off x="9639300" y="9433071"/>
          <a:ext cx="8382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2"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3" name="フローチャート: 判断 352"/>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50127</xdr:rowOff>
    </xdr:from>
    <xdr:to>
      <xdr:col>50</xdr:col>
      <xdr:colOff>114300</xdr:colOff>
      <xdr:row>55</xdr:row>
      <xdr:rowOff>90989</xdr:rowOff>
    </xdr:to>
    <xdr:cxnSp macro="">
      <xdr:nvCxnSpPr>
        <xdr:cNvPr id="354" name="直線コネクタ 353"/>
        <xdr:cNvCxnSpPr/>
      </xdr:nvCxnSpPr>
      <xdr:spPr>
        <a:xfrm>
          <a:off x="8750300" y="9479877"/>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5" name="フローチャート: 判断 354"/>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6" name="テキスト ボックス 355"/>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50127</xdr:rowOff>
    </xdr:from>
    <xdr:to>
      <xdr:col>45</xdr:col>
      <xdr:colOff>177800</xdr:colOff>
      <xdr:row>55</xdr:row>
      <xdr:rowOff>86493</xdr:rowOff>
    </xdr:to>
    <xdr:cxnSp macro="">
      <xdr:nvCxnSpPr>
        <xdr:cNvPr id="357" name="直線コネクタ 356"/>
        <xdr:cNvCxnSpPr/>
      </xdr:nvCxnSpPr>
      <xdr:spPr>
        <a:xfrm flipV="1">
          <a:off x="7861300" y="9479877"/>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8" name="フローチャート: 判断 357"/>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59" name="テキスト ボックス 358"/>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86493</xdr:rowOff>
    </xdr:from>
    <xdr:to>
      <xdr:col>41</xdr:col>
      <xdr:colOff>50800</xdr:colOff>
      <xdr:row>56</xdr:row>
      <xdr:rowOff>22790</xdr:rowOff>
    </xdr:to>
    <xdr:cxnSp macro="">
      <xdr:nvCxnSpPr>
        <xdr:cNvPr id="360" name="直線コネクタ 359"/>
        <xdr:cNvCxnSpPr/>
      </xdr:nvCxnSpPr>
      <xdr:spPr>
        <a:xfrm flipV="1">
          <a:off x="6972300" y="9516243"/>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1" name="フローチャート: 判断 360"/>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2" name="テキスト ボックス 361"/>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3" name="フローチャート: 判断 362"/>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4" name="テキスト ボックス 363"/>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123971</xdr:rowOff>
    </xdr:from>
    <xdr:to>
      <xdr:col>55</xdr:col>
      <xdr:colOff>50800</xdr:colOff>
      <xdr:row>55</xdr:row>
      <xdr:rowOff>54121</xdr:rowOff>
    </xdr:to>
    <xdr:sp macro="" textlink="">
      <xdr:nvSpPr>
        <xdr:cNvPr id="370" name="楕円 369"/>
        <xdr:cNvSpPr/>
      </xdr:nvSpPr>
      <xdr:spPr>
        <a:xfrm>
          <a:off x="10426700" y="93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146848</xdr:rowOff>
    </xdr:from>
    <xdr:ext cx="534377" cy="259045"/>
    <xdr:sp macro="" textlink="">
      <xdr:nvSpPr>
        <xdr:cNvPr id="371" name="農林水産業費該当値テキスト"/>
        <xdr:cNvSpPr txBox="1"/>
      </xdr:nvSpPr>
      <xdr:spPr>
        <a:xfrm>
          <a:off x="10528300" y="92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40189</xdr:rowOff>
    </xdr:from>
    <xdr:to>
      <xdr:col>50</xdr:col>
      <xdr:colOff>165100</xdr:colOff>
      <xdr:row>55</xdr:row>
      <xdr:rowOff>141789</xdr:rowOff>
    </xdr:to>
    <xdr:sp macro="" textlink="">
      <xdr:nvSpPr>
        <xdr:cNvPr id="372" name="楕円 371"/>
        <xdr:cNvSpPr/>
      </xdr:nvSpPr>
      <xdr:spPr>
        <a:xfrm>
          <a:off x="9588500" y="94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158316</xdr:rowOff>
    </xdr:from>
    <xdr:ext cx="534377" cy="259045"/>
    <xdr:sp macro="" textlink="">
      <xdr:nvSpPr>
        <xdr:cNvPr id="373" name="テキスト ボックス 372"/>
        <xdr:cNvSpPr txBox="1"/>
      </xdr:nvSpPr>
      <xdr:spPr>
        <a:xfrm>
          <a:off x="9372111" y="92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170777</xdr:rowOff>
    </xdr:from>
    <xdr:to>
      <xdr:col>46</xdr:col>
      <xdr:colOff>38100</xdr:colOff>
      <xdr:row>55</xdr:row>
      <xdr:rowOff>100927</xdr:rowOff>
    </xdr:to>
    <xdr:sp macro="" textlink="">
      <xdr:nvSpPr>
        <xdr:cNvPr id="374" name="楕円 373"/>
        <xdr:cNvSpPr/>
      </xdr:nvSpPr>
      <xdr:spPr>
        <a:xfrm>
          <a:off x="8699500" y="94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117454</xdr:rowOff>
    </xdr:from>
    <xdr:ext cx="534377" cy="259045"/>
    <xdr:sp macro="" textlink="">
      <xdr:nvSpPr>
        <xdr:cNvPr id="375" name="テキスト ボックス 374"/>
        <xdr:cNvSpPr txBox="1"/>
      </xdr:nvSpPr>
      <xdr:spPr>
        <a:xfrm>
          <a:off x="8483111" y="92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35693</xdr:rowOff>
    </xdr:from>
    <xdr:to>
      <xdr:col>41</xdr:col>
      <xdr:colOff>101600</xdr:colOff>
      <xdr:row>55</xdr:row>
      <xdr:rowOff>137293</xdr:rowOff>
    </xdr:to>
    <xdr:sp macro="" textlink="">
      <xdr:nvSpPr>
        <xdr:cNvPr id="376" name="楕円 375"/>
        <xdr:cNvSpPr/>
      </xdr:nvSpPr>
      <xdr:spPr>
        <a:xfrm>
          <a:off x="7810500" y="9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153820</xdr:rowOff>
    </xdr:from>
    <xdr:ext cx="534377" cy="259045"/>
    <xdr:sp macro="" textlink="">
      <xdr:nvSpPr>
        <xdr:cNvPr id="377" name="テキスト ボックス 376"/>
        <xdr:cNvSpPr txBox="1"/>
      </xdr:nvSpPr>
      <xdr:spPr>
        <a:xfrm>
          <a:off x="7594111" y="9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143440</xdr:rowOff>
    </xdr:from>
    <xdr:to>
      <xdr:col>36</xdr:col>
      <xdr:colOff>165100</xdr:colOff>
      <xdr:row>56</xdr:row>
      <xdr:rowOff>73590</xdr:rowOff>
    </xdr:to>
    <xdr:sp macro="" textlink="">
      <xdr:nvSpPr>
        <xdr:cNvPr id="378" name="楕円 377"/>
        <xdr:cNvSpPr/>
      </xdr:nvSpPr>
      <xdr:spPr>
        <a:xfrm>
          <a:off x="6921500" y="95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90117</xdr:rowOff>
    </xdr:from>
    <xdr:ext cx="534377" cy="259045"/>
    <xdr:sp macro="" textlink="">
      <xdr:nvSpPr>
        <xdr:cNvPr id="379" name="テキスト ボックス 378"/>
        <xdr:cNvSpPr txBox="1"/>
      </xdr:nvSpPr>
      <xdr:spPr>
        <a:xfrm>
          <a:off x="6705111" y="9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3" name="直線コネクタ 402"/>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4"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5" name="直線コネクタ 404"/>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6"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7" name="直線コネクタ 406"/>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21819</xdr:rowOff>
    </xdr:from>
    <xdr:to>
      <xdr:col>55</xdr:col>
      <xdr:colOff>0</xdr:colOff>
      <xdr:row>76</xdr:row>
      <xdr:rowOff>46603</xdr:rowOff>
    </xdr:to>
    <xdr:cxnSp macro="">
      <xdr:nvCxnSpPr>
        <xdr:cNvPr id="408" name="直線コネクタ 407"/>
        <xdr:cNvCxnSpPr/>
      </xdr:nvCxnSpPr>
      <xdr:spPr>
        <a:xfrm flipV="1">
          <a:off x="9639300" y="12880569"/>
          <a:ext cx="838200" cy="19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09"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0" name="フローチャート: 判断 409"/>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46603</xdr:rowOff>
    </xdr:from>
    <xdr:to>
      <xdr:col>50</xdr:col>
      <xdr:colOff>114300</xdr:colOff>
      <xdr:row>76</xdr:row>
      <xdr:rowOff>57023</xdr:rowOff>
    </xdr:to>
    <xdr:cxnSp macro="">
      <xdr:nvCxnSpPr>
        <xdr:cNvPr id="411" name="直線コネクタ 410"/>
        <xdr:cNvCxnSpPr/>
      </xdr:nvCxnSpPr>
      <xdr:spPr>
        <a:xfrm flipV="1">
          <a:off x="8750300" y="13076803"/>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2" name="フローチャート: 判断 411"/>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3" name="テキスト ボックス 412"/>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135166</xdr:rowOff>
    </xdr:from>
    <xdr:to>
      <xdr:col>45</xdr:col>
      <xdr:colOff>177800</xdr:colOff>
      <xdr:row>76</xdr:row>
      <xdr:rowOff>57023</xdr:rowOff>
    </xdr:to>
    <xdr:cxnSp macro="">
      <xdr:nvCxnSpPr>
        <xdr:cNvPr id="414" name="直線コネクタ 413"/>
        <xdr:cNvCxnSpPr/>
      </xdr:nvCxnSpPr>
      <xdr:spPr>
        <a:xfrm>
          <a:off x="7861300" y="12993916"/>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5" name="フローチャート: 判断 414"/>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6" name="テキスト ボックス 415"/>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157988</xdr:rowOff>
    </xdr:from>
    <xdr:to>
      <xdr:col>41</xdr:col>
      <xdr:colOff>50800</xdr:colOff>
      <xdr:row>75</xdr:row>
      <xdr:rowOff>135166</xdr:rowOff>
    </xdr:to>
    <xdr:cxnSp macro="">
      <xdr:nvCxnSpPr>
        <xdr:cNvPr id="417" name="直線コネクタ 416"/>
        <xdr:cNvCxnSpPr/>
      </xdr:nvCxnSpPr>
      <xdr:spPr>
        <a:xfrm>
          <a:off x="6972300" y="12845288"/>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8" name="フローチャート: 判断 417"/>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19" name="テキスト ボックス 418"/>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0" name="フローチャート: 判断 419"/>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1" name="テキスト ボックス 420"/>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142469</xdr:rowOff>
    </xdr:from>
    <xdr:to>
      <xdr:col>55</xdr:col>
      <xdr:colOff>50800</xdr:colOff>
      <xdr:row>75</xdr:row>
      <xdr:rowOff>72619</xdr:rowOff>
    </xdr:to>
    <xdr:sp macro="" textlink="">
      <xdr:nvSpPr>
        <xdr:cNvPr id="427" name="楕円 426"/>
        <xdr:cNvSpPr/>
      </xdr:nvSpPr>
      <xdr:spPr>
        <a:xfrm>
          <a:off x="10426700" y="128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165346</xdr:rowOff>
    </xdr:from>
    <xdr:ext cx="534377" cy="259045"/>
    <xdr:sp macro="" textlink="">
      <xdr:nvSpPr>
        <xdr:cNvPr id="428" name="商工費該当値テキスト"/>
        <xdr:cNvSpPr txBox="1"/>
      </xdr:nvSpPr>
      <xdr:spPr>
        <a:xfrm>
          <a:off x="10528300" y="126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167253</xdr:rowOff>
    </xdr:from>
    <xdr:to>
      <xdr:col>50</xdr:col>
      <xdr:colOff>165100</xdr:colOff>
      <xdr:row>76</xdr:row>
      <xdr:rowOff>97403</xdr:rowOff>
    </xdr:to>
    <xdr:sp macro="" textlink="">
      <xdr:nvSpPr>
        <xdr:cNvPr id="429" name="楕円 428"/>
        <xdr:cNvSpPr/>
      </xdr:nvSpPr>
      <xdr:spPr>
        <a:xfrm>
          <a:off x="9588500" y="130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113930</xdr:rowOff>
    </xdr:from>
    <xdr:ext cx="534377" cy="259045"/>
    <xdr:sp macro="" textlink="">
      <xdr:nvSpPr>
        <xdr:cNvPr id="430" name="テキスト ボックス 429"/>
        <xdr:cNvSpPr txBox="1"/>
      </xdr:nvSpPr>
      <xdr:spPr>
        <a:xfrm>
          <a:off x="9372111" y="128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6223</xdr:rowOff>
    </xdr:from>
    <xdr:to>
      <xdr:col>46</xdr:col>
      <xdr:colOff>38100</xdr:colOff>
      <xdr:row>76</xdr:row>
      <xdr:rowOff>107823</xdr:rowOff>
    </xdr:to>
    <xdr:sp macro="" textlink="">
      <xdr:nvSpPr>
        <xdr:cNvPr id="431" name="楕円 430"/>
        <xdr:cNvSpPr/>
      </xdr:nvSpPr>
      <xdr:spPr>
        <a:xfrm>
          <a:off x="8699500" y="130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124350</xdr:rowOff>
    </xdr:from>
    <xdr:ext cx="534377" cy="259045"/>
    <xdr:sp macro="" textlink="">
      <xdr:nvSpPr>
        <xdr:cNvPr id="432" name="テキスト ボックス 431"/>
        <xdr:cNvSpPr txBox="1"/>
      </xdr:nvSpPr>
      <xdr:spPr>
        <a:xfrm>
          <a:off x="8483111" y="128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84366</xdr:rowOff>
    </xdr:from>
    <xdr:to>
      <xdr:col>41</xdr:col>
      <xdr:colOff>101600</xdr:colOff>
      <xdr:row>76</xdr:row>
      <xdr:rowOff>14517</xdr:rowOff>
    </xdr:to>
    <xdr:sp macro="" textlink="">
      <xdr:nvSpPr>
        <xdr:cNvPr id="433" name="楕円 432"/>
        <xdr:cNvSpPr/>
      </xdr:nvSpPr>
      <xdr:spPr>
        <a:xfrm>
          <a:off x="7810500" y="1294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31043</xdr:rowOff>
    </xdr:from>
    <xdr:ext cx="534377" cy="259045"/>
    <xdr:sp macro="" textlink="">
      <xdr:nvSpPr>
        <xdr:cNvPr id="434" name="テキスト ボックス 433"/>
        <xdr:cNvSpPr txBox="1"/>
      </xdr:nvSpPr>
      <xdr:spPr>
        <a:xfrm>
          <a:off x="7594111" y="127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107188</xdr:rowOff>
    </xdr:from>
    <xdr:to>
      <xdr:col>36</xdr:col>
      <xdr:colOff>165100</xdr:colOff>
      <xdr:row>75</xdr:row>
      <xdr:rowOff>37338</xdr:rowOff>
    </xdr:to>
    <xdr:sp macro="" textlink="">
      <xdr:nvSpPr>
        <xdr:cNvPr id="435" name="楕円 434"/>
        <xdr:cNvSpPr/>
      </xdr:nvSpPr>
      <xdr:spPr>
        <a:xfrm>
          <a:off x="6921500" y="12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53865</xdr:rowOff>
    </xdr:from>
    <xdr:ext cx="534377" cy="259045"/>
    <xdr:sp macro="" textlink="">
      <xdr:nvSpPr>
        <xdr:cNvPr id="436" name="テキスト ボックス 435"/>
        <xdr:cNvSpPr txBox="1"/>
      </xdr:nvSpPr>
      <xdr:spPr>
        <a:xfrm>
          <a:off x="6705111" y="125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3" name="直線コネクタ 462"/>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4"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5" name="直線コネクタ 464"/>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6"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7" name="直線コネクタ 466"/>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99521</xdr:rowOff>
    </xdr:from>
    <xdr:to>
      <xdr:col>55</xdr:col>
      <xdr:colOff>0</xdr:colOff>
      <xdr:row>96</xdr:row>
      <xdr:rowOff>170278</xdr:rowOff>
    </xdr:to>
    <xdr:cxnSp macro="">
      <xdr:nvCxnSpPr>
        <xdr:cNvPr id="468" name="直線コネクタ 467"/>
        <xdr:cNvCxnSpPr/>
      </xdr:nvCxnSpPr>
      <xdr:spPr>
        <a:xfrm flipV="1">
          <a:off x="9639300" y="16387271"/>
          <a:ext cx="838200" cy="24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69"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0" name="フローチャート: 判断 469"/>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169886</xdr:rowOff>
    </xdr:from>
    <xdr:to>
      <xdr:col>50</xdr:col>
      <xdr:colOff>114300</xdr:colOff>
      <xdr:row>96</xdr:row>
      <xdr:rowOff>170278</xdr:rowOff>
    </xdr:to>
    <xdr:cxnSp macro="">
      <xdr:nvCxnSpPr>
        <xdr:cNvPr id="471" name="直線コネクタ 470"/>
        <xdr:cNvCxnSpPr/>
      </xdr:nvCxnSpPr>
      <xdr:spPr>
        <a:xfrm>
          <a:off x="8750300" y="16286186"/>
          <a:ext cx="889000" cy="3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2" name="フローチャート: 判断 471"/>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3" name="テキスト ボックス 472"/>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169886</xdr:rowOff>
    </xdr:from>
    <xdr:to>
      <xdr:col>45</xdr:col>
      <xdr:colOff>177800</xdr:colOff>
      <xdr:row>95</xdr:row>
      <xdr:rowOff>75954</xdr:rowOff>
    </xdr:to>
    <xdr:cxnSp macro="">
      <xdr:nvCxnSpPr>
        <xdr:cNvPr id="474" name="直線コネクタ 473"/>
        <xdr:cNvCxnSpPr/>
      </xdr:nvCxnSpPr>
      <xdr:spPr>
        <a:xfrm flipV="1">
          <a:off x="7861300" y="16286186"/>
          <a:ext cx="8890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5" name="フローチャート: 判断 474"/>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6" name="テキスト ボックス 475"/>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75954</xdr:rowOff>
    </xdr:from>
    <xdr:to>
      <xdr:col>41</xdr:col>
      <xdr:colOff>50800</xdr:colOff>
      <xdr:row>97</xdr:row>
      <xdr:rowOff>19532</xdr:rowOff>
    </xdr:to>
    <xdr:cxnSp macro="">
      <xdr:nvCxnSpPr>
        <xdr:cNvPr id="477" name="直線コネクタ 476"/>
        <xdr:cNvCxnSpPr/>
      </xdr:nvCxnSpPr>
      <xdr:spPr>
        <a:xfrm flipV="1">
          <a:off x="6972300" y="16363704"/>
          <a:ext cx="889000" cy="28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8" name="フローチャート: 判断 477"/>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79" name="テキスト ボックス 478"/>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0" name="フローチャート: 判断 479"/>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1" name="テキスト ボックス 480"/>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48721</xdr:rowOff>
    </xdr:from>
    <xdr:to>
      <xdr:col>55</xdr:col>
      <xdr:colOff>50800</xdr:colOff>
      <xdr:row>95</xdr:row>
      <xdr:rowOff>150321</xdr:rowOff>
    </xdr:to>
    <xdr:sp macro="" textlink="">
      <xdr:nvSpPr>
        <xdr:cNvPr id="487" name="楕円 486"/>
        <xdr:cNvSpPr/>
      </xdr:nvSpPr>
      <xdr:spPr>
        <a:xfrm>
          <a:off x="10426700" y="1633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71598</xdr:rowOff>
    </xdr:from>
    <xdr:ext cx="534377" cy="259045"/>
    <xdr:sp macro="" textlink="">
      <xdr:nvSpPr>
        <xdr:cNvPr id="488" name="土木費該当値テキスト"/>
        <xdr:cNvSpPr txBox="1"/>
      </xdr:nvSpPr>
      <xdr:spPr>
        <a:xfrm>
          <a:off x="10528300" y="161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119478</xdr:rowOff>
    </xdr:from>
    <xdr:to>
      <xdr:col>50</xdr:col>
      <xdr:colOff>165100</xdr:colOff>
      <xdr:row>97</xdr:row>
      <xdr:rowOff>49628</xdr:rowOff>
    </xdr:to>
    <xdr:sp macro="" textlink="">
      <xdr:nvSpPr>
        <xdr:cNvPr id="489" name="楕円 488"/>
        <xdr:cNvSpPr/>
      </xdr:nvSpPr>
      <xdr:spPr>
        <a:xfrm>
          <a:off x="9588500" y="165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66155</xdr:rowOff>
    </xdr:from>
    <xdr:ext cx="534377" cy="259045"/>
    <xdr:sp macro="" textlink="">
      <xdr:nvSpPr>
        <xdr:cNvPr id="490" name="テキスト ボックス 489"/>
        <xdr:cNvSpPr txBox="1"/>
      </xdr:nvSpPr>
      <xdr:spPr>
        <a:xfrm>
          <a:off x="9372111" y="163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119086</xdr:rowOff>
    </xdr:from>
    <xdr:to>
      <xdr:col>46</xdr:col>
      <xdr:colOff>38100</xdr:colOff>
      <xdr:row>95</xdr:row>
      <xdr:rowOff>49236</xdr:rowOff>
    </xdr:to>
    <xdr:sp macro="" textlink="">
      <xdr:nvSpPr>
        <xdr:cNvPr id="491" name="楕円 490"/>
        <xdr:cNvSpPr/>
      </xdr:nvSpPr>
      <xdr:spPr>
        <a:xfrm>
          <a:off x="8699500" y="162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65763</xdr:rowOff>
    </xdr:from>
    <xdr:ext cx="599010" cy="259045"/>
    <xdr:sp macro="" textlink="">
      <xdr:nvSpPr>
        <xdr:cNvPr id="492" name="テキスト ボックス 491"/>
        <xdr:cNvSpPr txBox="1"/>
      </xdr:nvSpPr>
      <xdr:spPr>
        <a:xfrm>
          <a:off x="8450795" y="160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25154</xdr:rowOff>
    </xdr:from>
    <xdr:to>
      <xdr:col>41</xdr:col>
      <xdr:colOff>101600</xdr:colOff>
      <xdr:row>95</xdr:row>
      <xdr:rowOff>126754</xdr:rowOff>
    </xdr:to>
    <xdr:sp macro="" textlink="">
      <xdr:nvSpPr>
        <xdr:cNvPr id="493" name="楕円 492"/>
        <xdr:cNvSpPr/>
      </xdr:nvSpPr>
      <xdr:spPr>
        <a:xfrm>
          <a:off x="7810500" y="163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143281</xdr:rowOff>
    </xdr:from>
    <xdr:ext cx="534377" cy="259045"/>
    <xdr:sp macro="" textlink="">
      <xdr:nvSpPr>
        <xdr:cNvPr id="494" name="テキスト ボックス 493"/>
        <xdr:cNvSpPr txBox="1"/>
      </xdr:nvSpPr>
      <xdr:spPr>
        <a:xfrm>
          <a:off x="7594111" y="160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140182</xdr:rowOff>
    </xdr:from>
    <xdr:to>
      <xdr:col>36</xdr:col>
      <xdr:colOff>165100</xdr:colOff>
      <xdr:row>97</xdr:row>
      <xdr:rowOff>70332</xdr:rowOff>
    </xdr:to>
    <xdr:sp macro="" textlink="">
      <xdr:nvSpPr>
        <xdr:cNvPr id="495" name="楕円 494"/>
        <xdr:cNvSpPr/>
      </xdr:nvSpPr>
      <xdr:spPr>
        <a:xfrm>
          <a:off x="6921500" y="1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86859</xdr:rowOff>
    </xdr:from>
    <xdr:ext cx="534377" cy="259045"/>
    <xdr:sp macro="" textlink="">
      <xdr:nvSpPr>
        <xdr:cNvPr id="496" name="テキスト ボックス 495"/>
        <xdr:cNvSpPr txBox="1"/>
      </xdr:nvSpPr>
      <xdr:spPr>
        <a:xfrm>
          <a:off x="6705111" y="16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1" name="直線コネクタ 520"/>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2"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3" name="直線コネクタ 522"/>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4"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5" name="直線コネクタ 524"/>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84722</xdr:rowOff>
    </xdr:from>
    <xdr:to>
      <xdr:col>85</xdr:col>
      <xdr:colOff>127000</xdr:colOff>
      <xdr:row>35</xdr:row>
      <xdr:rowOff>122098</xdr:rowOff>
    </xdr:to>
    <xdr:cxnSp macro="">
      <xdr:nvCxnSpPr>
        <xdr:cNvPr id="526" name="直線コネクタ 525"/>
        <xdr:cNvCxnSpPr/>
      </xdr:nvCxnSpPr>
      <xdr:spPr>
        <a:xfrm flipV="1">
          <a:off x="15481300" y="6085472"/>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7"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8" name="フローチャート: 判断 527"/>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138024</xdr:rowOff>
    </xdr:from>
    <xdr:to>
      <xdr:col>81</xdr:col>
      <xdr:colOff>50800</xdr:colOff>
      <xdr:row>35</xdr:row>
      <xdr:rowOff>122098</xdr:rowOff>
    </xdr:to>
    <xdr:cxnSp macro="">
      <xdr:nvCxnSpPr>
        <xdr:cNvPr id="529" name="直線コネクタ 528"/>
        <xdr:cNvCxnSpPr/>
      </xdr:nvCxnSpPr>
      <xdr:spPr>
        <a:xfrm>
          <a:off x="14592300" y="5967324"/>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0" name="フローチャート: 判断 529"/>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1" name="テキスト ボックス 530"/>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50355</xdr:rowOff>
    </xdr:from>
    <xdr:to>
      <xdr:col>76</xdr:col>
      <xdr:colOff>114300</xdr:colOff>
      <xdr:row>34</xdr:row>
      <xdr:rowOff>138024</xdr:rowOff>
    </xdr:to>
    <xdr:cxnSp macro="">
      <xdr:nvCxnSpPr>
        <xdr:cNvPr id="532" name="直線コネクタ 531"/>
        <xdr:cNvCxnSpPr/>
      </xdr:nvCxnSpPr>
      <xdr:spPr>
        <a:xfrm>
          <a:off x="13703300" y="5879655"/>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3" name="フローチャート: 判断 532"/>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4" name="テキスト ボックス 533"/>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50355</xdr:rowOff>
    </xdr:from>
    <xdr:to>
      <xdr:col>71</xdr:col>
      <xdr:colOff>177800</xdr:colOff>
      <xdr:row>34</xdr:row>
      <xdr:rowOff>133185</xdr:rowOff>
    </xdr:to>
    <xdr:cxnSp macro="">
      <xdr:nvCxnSpPr>
        <xdr:cNvPr id="535" name="直線コネクタ 534"/>
        <xdr:cNvCxnSpPr/>
      </xdr:nvCxnSpPr>
      <xdr:spPr>
        <a:xfrm flipV="1">
          <a:off x="12814300" y="5879655"/>
          <a:ext cx="8890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6" name="フローチャート: 判断 535"/>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7" name="テキスト ボックス 536"/>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8" name="フローチャート: 判断 537"/>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39" name="テキスト ボックス 538"/>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33922</xdr:rowOff>
    </xdr:from>
    <xdr:to>
      <xdr:col>85</xdr:col>
      <xdr:colOff>177800</xdr:colOff>
      <xdr:row>35</xdr:row>
      <xdr:rowOff>135522</xdr:rowOff>
    </xdr:to>
    <xdr:sp macro="" textlink="">
      <xdr:nvSpPr>
        <xdr:cNvPr id="545" name="楕円 544"/>
        <xdr:cNvSpPr/>
      </xdr:nvSpPr>
      <xdr:spPr>
        <a:xfrm>
          <a:off x="16268700" y="60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56799</xdr:rowOff>
    </xdr:from>
    <xdr:ext cx="534377" cy="259045"/>
    <xdr:sp macro="" textlink="">
      <xdr:nvSpPr>
        <xdr:cNvPr id="546" name="消防費該当値テキスト"/>
        <xdr:cNvSpPr txBox="1"/>
      </xdr:nvSpPr>
      <xdr:spPr>
        <a:xfrm>
          <a:off x="16370300" y="58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71298</xdr:rowOff>
    </xdr:from>
    <xdr:to>
      <xdr:col>81</xdr:col>
      <xdr:colOff>101600</xdr:colOff>
      <xdr:row>36</xdr:row>
      <xdr:rowOff>1448</xdr:rowOff>
    </xdr:to>
    <xdr:sp macro="" textlink="">
      <xdr:nvSpPr>
        <xdr:cNvPr id="547" name="楕円 546"/>
        <xdr:cNvSpPr/>
      </xdr:nvSpPr>
      <xdr:spPr>
        <a:xfrm>
          <a:off x="15430500" y="60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17975</xdr:rowOff>
    </xdr:from>
    <xdr:ext cx="534377" cy="259045"/>
    <xdr:sp macro="" textlink="">
      <xdr:nvSpPr>
        <xdr:cNvPr id="548" name="テキスト ボックス 547"/>
        <xdr:cNvSpPr txBox="1"/>
      </xdr:nvSpPr>
      <xdr:spPr>
        <a:xfrm>
          <a:off x="15214111" y="584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87224</xdr:rowOff>
    </xdr:from>
    <xdr:to>
      <xdr:col>76</xdr:col>
      <xdr:colOff>165100</xdr:colOff>
      <xdr:row>35</xdr:row>
      <xdr:rowOff>17374</xdr:rowOff>
    </xdr:to>
    <xdr:sp macro="" textlink="">
      <xdr:nvSpPr>
        <xdr:cNvPr id="549" name="楕円 548"/>
        <xdr:cNvSpPr/>
      </xdr:nvSpPr>
      <xdr:spPr>
        <a:xfrm>
          <a:off x="145415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33901</xdr:rowOff>
    </xdr:from>
    <xdr:ext cx="534377" cy="259045"/>
    <xdr:sp macro="" textlink="">
      <xdr:nvSpPr>
        <xdr:cNvPr id="550" name="テキスト ボックス 549"/>
        <xdr:cNvSpPr txBox="1"/>
      </xdr:nvSpPr>
      <xdr:spPr>
        <a:xfrm>
          <a:off x="14325111" y="56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171005</xdr:rowOff>
    </xdr:from>
    <xdr:to>
      <xdr:col>72</xdr:col>
      <xdr:colOff>38100</xdr:colOff>
      <xdr:row>34</xdr:row>
      <xdr:rowOff>101155</xdr:rowOff>
    </xdr:to>
    <xdr:sp macro="" textlink="">
      <xdr:nvSpPr>
        <xdr:cNvPr id="551" name="楕円 550"/>
        <xdr:cNvSpPr/>
      </xdr:nvSpPr>
      <xdr:spPr>
        <a:xfrm>
          <a:off x="13652500" y="58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117682</xdr:rowOff>
    </xdr:from>
    <xdr:ext cx="534377" cy="259045"/>
    <xdr:sp macro="" textlink="">
      <xdr:nvSpPr>
        <xdr:cNvPr id="552" name="テキスト ボックス 551"/>
        <xdr:cNvSpPr txBox="1"/>
      </xdr:nvSpPr>
      <xdr:spPr>
        <a:xfrm>
          <a:off x="13436111" y="56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82385</xdr:rowOff>
    </xdr:from>
    <xdr:to>
      <xdr:col>67</xdr:col>
      <xdr:colOff>101600</xdr:colOff>
      <xdr:row>35</xdr:row>
      <xdr:rowOff>12535</xdr:rowOff>
    </xdr:to>
    <xdr:sp macro="" textlink="">
      <xdr:nvSpPr>
        <xdr:cNvPr id="553" name="楕円 552"/>
        <xdr:cNvSpPr/>
      </xdr:nvSpPr>
      <xdr:spPr>
        <a:xfrm>
          <a:off x="12763500" y="59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29062</xdr:rowOff>
    </xdr:from>
    <xdr:ext cx="534377" cy="259045"/>
    <xdr:sp macro="" textlink="">
      <xdr:nvSpPr>
        <xdr:cNvPr id="554" name="テキスト ボックス 553"/>
        <xdr:cNvSpPr txBox="1"/>
      </xdr:nvSpPr>
      <xdr:spPr>
        <a:xfrm>
          <a:off x="12547111" y="56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1" name="直線コネクタ 580"/>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2"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3" name="直線コネクタ 582"/>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4"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5" name="直線コネクタ 584"/>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99640</xdr:rowOff>
    </xdr:from>
    <xdr:to>
      <xdr:col>85</xdr:col>
      <xdr:colOff>127000</xdr:colOff>
      <xdr:row>58</xdr:row>
      <xdr:rowOff>1440</xdr:rowOff>
    </xdr:to>
    <xdr:cxnSp macro="">
      <xdr:nvCxnSpPr>
        <xdr:cNvPr id="586" name="直線コネクタ 585"/>
        <xdr:cNvCxnSpPr/>
      </xdr:nvCxnSpPr>
      <xdr:spPr>
        <a:xfrm flipV="1">
          <a:off x="15481300" y="9700840"/>
          <a:ext cx="838200" cy="2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7"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8" name="フローチャート: 判断 587"/>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1440</xdr:rowOff>
    </xdr:from>
    <xdr:to>
      <xdr:col>81</xdr:col>
      <xdr:colOff>50800</xdr:colOff>
      <xdr:row>58</xdr:row>
      <xdr:rowOff>8571</xdr:rowOff>
    </xdr:to>
    <xdr:cxnSp macro="">
      <xdr:nvCxnSpPr>
        <xdr:cNvPr id="589" name="直線コネクタ 588"/>
        <xdr:cNvCxnSpPr/>
      </xdr:nvCxnSpPr>
      <xdr:spPr>
        <a:xfrm flipV="1">
          <a:off x="14592300" y="9945540"/>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0" name="フローチャート: 判断 589"/>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1" name="テキスト ボックス 590"/>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131710</xdr:rowOff>
    </xdr:from>
    <xdr:to>
      <xdr:col>76</xdr:col>
      <xdr:colOff>114300</xdr:colOff>
      <xdr:row>58</xdr:row>
      <xdr:rowOff>8571</xdr:rowOff>
    </xdr:to>
    <xdr:cxnSp macro="">
      <xdr:nvCxnSpPr>
        <xdr:cNvPr id="592" name="直線コネクタ 591"/>
        <xdr:cNvCxnSpPr/>
      </xdr:nvCxnSpPr>
      <xdr:spPr>
        <a:xfrm>
          <a:off x="13703300" y="9904360"/>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3" name="フローチャート: 判断 592"/>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4" name="テキスト ボックス 593"/>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120182</xdr:rowOff>
    </xdr:from>
    <xdr:to>
      <xdr:col>71</xdr:col>
      <xdr:colOff>177800</xdr:colOff>
      <xdr:row>57</xdr:row>
      <xdr:rowOff>131710</xdr:rowOff>
    </xdr:to>
    <xdr:cxnSp macro="">
      <xdr:nvCxnSpPr>
        <xdr:cNvPr id="595" name="直線コネクタ 594"/>
        <xdr:cNvCxnSpPr/>
      </xdr:nvCxnSpPr>
      <xdr:spPr>
        <a:xfrm>
          <a:off x="12814300" y="9892832"/>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6" name="フローチャート: 判断 595"/>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7" name="テキスト ボックス 596"/>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8" name="フローチャート: 判断 597"/>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599" name="テキスト ボックス 598"/>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48840</xdr:rowOff>
    </xdr:from>
    <xdr:to>
      <xdr:col>85</xdr:col>
      <xdr:colOff>177800</xdr:colOff>
      <xdr:row>56</xdr:row>
      <xdr:rowOff>150440</xdr:rowOff>
    </xdr:to>
    <xdr:sp macro="" textlink="">
      <xdr:nvSpPr>
        <xdr:cNvPr id="605" name="楕円 604"/>
        <xdr:cNvSpPr/>
      </xdr:nvSpPr>
      <xdr:spPr>
        <a:xfrm>
          <a:off x="16268700" y="96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71717</xdr:rowOff>
    </xdr:from>
    <xdr:ext cx="534377" cy="259045"/>
    <xdr:sp macro="" textlink="">
      <xdr:nvSpPr>
        <xdr:cNvPr id="606" name="教育費該当値テキスト"/>
        <xdr:cNvSpPr txBox="1"/>
      </xdr:nvSpPr>
      <xdr:spPr>
        <a:xfrm>
          <a:off x="16370300" y="95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122090</xdr:rowOff>
    </xdr:from>
    <xdr:to>
      <xdr:col>81</xdr:col>
      <xdr:colOff>101600</xdr:colOff>
      <xdr:row>58</xdr:row>
      <xdr:rowOff>52240</xdr:rowOff>
    </xdr:to>
    <xdr:sp macro="" textlink="">
      <xdr:nvSpPr>
        <xdr:cNvPr id="607" name="楕円 606"/>
        <xdr:cNvSpPr/>
      </xdr:nvSpPr>
      <xdr:spPr>
        <a:xfrm>
          <a:off x="15430500" y="98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43367</xdr:rowOff>
    </xdr:from>
    <xdr:ext cx="534377" cy="259045"/>
    <xdr:sp macro="" textlink="">
      <xdr:nvSpPr>
        <xdr:cNvPr id="608" name="テキスト ボックス 607"/>
        <xdr:cNvSpPr txBox="1"/>
      </xdr:nvSpPr>
      <xdr:spPr>
        <a:xfrm>
          <a:off x="15214111" y="998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129221</xdr:rowOff>
    </xdr:from>
    <xdr:to>
      <xdr:col>76</xdr:col>
      <xdr:colOff>165100</xdr:colOff>
      <xdr:row>58</xdr:row>
      <xdr:rowOff>59371</xdr:rowOff>
    </xdr:to>
    <xdr:sp macro="" textlink="">
      <xdr:nvSpPr>
        <xdr:cNvPr id="609" name="楕円 608"/>
        <xdr:cNvSpPr/>
      </xdr:nvSpPr>
      <xdr:spPr>
        <a:xfrm>
          <a:off x="14541500" y="99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75898</xdr:rowOff>
    </xdr:from>
    <xdr:ext cx="534377" cy="259045"/>
    <xdr:sp macro="" textlink="">
      <xdr:nvSpPr>
        <xdr:cNvPr id="610" name="テキスト ボックス 609"/>
        <xdr:cNvSpPr txBox="1"/>
      </xdr:nvSpPr>
      <xdr:spPr>
        <a:xfrm>
          <a:off x="14325111" y="9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80910</xdr:rowOff>
    </xdr:from>
    <xdr:to>
      <xdr:col>72</xdr:col>
      <xdr:colOff>38100</xdr:colOff>
      <xdr:row>58</xdr:row>
      <xdr:rowOff>11060</xdr:rowOff>
    </xdr:to>
    <xdr:sp macro="" textlink="">
      <xdr:nvSpPr>
        <xdr:cNvPr id="611" name="楕円 610"/>
        <xdr:cNvSpPr/>
      </xdr:nvSpPr>
      <xdr:spPr>
        <a:xfrm>
          <a:off x="13652500" y="9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27587</xdr:rowOff>
    </xdr:from>
    <xdr:ext cx="534377" cy="259045"/>
    <xdr:sp macro="" textlink="">
      <xdr:nvSpPr>
        <xdr:cNvPr id="612" name="テキスト ボックス 611"/>
        <xdr:cNvSpPr txBox="1"/>
      </xdr:nvSpPr>
      <xdr:spPr>
        <a:xfrm>
          <a:off x="13436111" y="962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69382</xdr:rowOff>
    </xdr:from>
    <xdr:to>
      <xdr:col>67</xdr:col>
      <xdr:colOff>101600</xdr:colOff>
      <xdr:row>57</xdr:row>
      <xdr:rowOff>170982</xdr:rowOff>
    </xdr:to>
    <xdr:sp macro="" textlink="">
      <xdr:nvSpPr>
        <xdr:cNvPr id="613" name="楕円 612"/>
        <xdr:cNvSpPr/>
      </xdr:nvSpPr>
      <xdr:spPr>
        <a:xfrm>
          <a:off x="12763500" y="98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16059</xdr:rowOff>
    </xdr:from>
    <xdr:ext cx="534377" cy="259045"/>
    <xdr:sp macro="" textlink="">
      <xdr:nvSpPr>
        <xdr:cNvPr id="614" name="テキスト ボックス 613"/>
        <xdr:cNvSpPr txBox="1"/>
      </xdr:nvSpPr>
      <xdr:spPr>
        <a:xfrm>
          <a:off x="12547111" y="96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8" name="直線コネクタ 637"/>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1"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2" name="直線コネクタ 641"/>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6845</xdr:rowOff>
    </xdr:from>
    <xdr:to>
      <xdr:col>85</xdr:col>
      <xdr:colOff>127000</xdr:colOff>
      <xdr:row>77</xdr:row>
      <xdr:rowOff>29439</xdr:rowOff>
    </xdr:to>
    <xdr:cxnSp macro="">
      <xdr:nvCxnSpPr>
        <xdr:cNvPr id="643" name="直線コネクタ 642"/>
        <xdr:cNvCxnSpPr/>
      </xdr:nvCxnSpPr>
      <xdr:spPr>
        <a:xfrm flipV="1">
          <a:off x="15481300" y="13037045"/>
          <a:ext cx="838200" cy="1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4"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5" name="フローチャート: 判断 644"/>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65576</xdr:rowOff>
    </xdr:from>
    <xdr:to>
      <xdr:col>81</xdr:col>
      <xdr:colOff>50800</xdr:colOff>
      <xdr:row>77</xdr:row>
      <xdr:rowOff>29439</xdr:rowOff>
    </xdr:to>
    <xdr:cxnSp macro="">
      <xdr:nvCxnSpPr>
        <xdr:cNvPr id="646" name="直線コネクタ 645"/>
        <xdr:cNvCxnSpPr/>
      </xdr:nvCxnSpPr>
      <xdr:spPr>
        <a:xfrm>
          <a:off x="14592300" y="13095776"/>
          <a:ext cx="889000" cy="1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7" name="フローチャート: 判断 646"/>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8" name="テキスト ボックス 647"/>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65576</xdr:rowOff>
    </xdr:from>
    <xdr:to>
      <xdr:col>76</xdr:col>
      <xdr:colOff>114300</xdr:colOff>
      <xdr:row>77</xdr:row>
      <xdr:rowOff>161322</xdr:rowOff>
    </xdr:to>
    <xdr:cxnSp macro="">
      <xdr:nvCxnSpPr>
        <xdr:cNvPr id="649" name="直線コネクタ 648"/>
        <xdr:cNvCxnSpPr/>
      </xdr:nvCxnSpPr>
      <xdr:spPr>
        <a:xfrm flipV="1">
          <a:off x="13703300" y="13095776"/>
          <a:ext cx="889000" cy="2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0" name="フローチャート: 判断 649"/>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1" name="テキスト ボックス 650"/>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161322</xdr:rowOff>
    </xdr:from>
    <xdr:to>
      <xdr:col>71</xdr:col>
      <xdr:colOff>177800</xdr:colOff>
      <xdr:row>78</xdr:row>
      <xdr:rowOff>153073</xdr:rowOff>
    </xdr:to>
    <xdr:cxnSp macro="">
      <xdr:nvCxnSpPr>
        <xdr:cNvPr id="652" name="直線コネクタ 651"/>
        <xdr:cNvCxnSpPr/>
      </xdr:nvCxnSpPr>
      <xdr:spPr>
        <a:xfrm flipV="1">
          <a:off x="12814300" y="13362972"/>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3" name="フローチャート: 判断 652"/>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4" name="テキスト ボックス 653"/>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5" name="フローチャート: 判断 654"/>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6" name="テキスト ボックス 655"/>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127495</xdr:rowOff>
    </xdr:from>
    <xdr:to>
      <xdr:col>85</xdr:col>
      <xdr:colOff>177800</xdr:colOff>
      <xdr:row>76</xdr:row>
      <xdr:rowOff>57646</xdr:rowOff>
    </xdr:to>
    <xdr:sp macro="" textlink="">
      <xdr:nvSpPr>
        <xdr:cNvPr id="662" name="楕円 661"/>
        <xdr:cNvSpPr/>
      </xdr:nvSpPr>
      <xdr:spPr>
        <a:xfrm>
          <a:off x="16268700" y="129862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150372</xdr:rowOff>
    </xdr:from>
    <xdr:ext cx="534377" cy="259045"/>
    <xdr:sp macro="" textlink="">
      <xdr:nvSpPr>
        <xdr:cNvPr id="663" name="災害復旧費該当値テキスト"/>
        <xdr:cNvSpPr txBox="1"/>
      </xdr:nvSpPr>
      <xdr:spPr>
        <a:xfrm>
          <a:off x="16370300" y="128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150089</xdr:rowOff>
    </xdr:from>
    <xdr:to>
      <xdr:col>81</xdr:col>
      <xdr:colOff>101600</xdr:colOff>
      <xdr:row>77</xdr:row>
      <xdr:rowOff>80239</xdr:rowOff>
    </xdr:to>
    <xdr:sp macro="" textlink="">
      <xdr:nvSpPr>
        <xdr:cNvPr id="664" name="楕円 663"/>
        <xdr:cNvSpPr/>
      </xdr:nvSpPr>
      <xdr:spPr>
        <a:xfrm>
          <a:off x="15430500" y="131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96766</xdr:rowOff>
    </xdr:from>
    <xdr:ext cx="534377" cy="259045"/>
    <xdr:sp macro="" textlink="">
      <xdr:nvSpPr>
        <xdr:cNvPr id="665" name="テキスト ボックス 664"/>
        <xdr:cNvSpPr txBox="1"/>
      </xdr:nvSpPr>
      <xdr:spPr>
        <a:xfrm>
          <a:off x="15214111" y="129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14776</xdr:rowOff>
    </xdr:from>
    <xdr:to>
      <xdr:col>76</xdr:col>
      <xdr:colOff>165100</xdr:colOff>
      <xdr:row>76</xdr:row>
      <xdr:rowOff>116376</xdr:rowOff>
    </xdr:to>
    <xdr:sp macro="" textlink="">
      <xdr:nvSpPr>
        <xdr:cNvPr id="666" name="楕円 665"/>
        <xdr:cNvSpPr/>
      </xdr:nvSpPr>
      <xdr:spPr>
        <a:xfrm>
          <a:off x="14541500" y="130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132904</xdr:rowOff>
    </xdr:from>
    <xdr:ext cx="534377" cy="259045"/>
    <xdr:sp macro="" textlink="">
      <xdr:nvSpPr>
        <xdr:cNvPr id="667" name="テキスト ボックス 666"/>
        <xdr:cNvSpPr txBox="1"/>
      </xdr:nvSpPr>
      <xdr:spPr>
        <a:xfrm>
          <a:off x="14325111" y="128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110522</xdr:rowOff>
    </xdr:from>
    <xdr:to>
      <xdr:col>72</xdr:col>
      <xdr:colOff>38100</xdr:colOff>
      <xdr:row>78</xdr:row>
      <xdr:rowOff>40672</xdr:rowOff>
    </xdr:to>
    <xdr:sp macro="" textlink="">
      <xdr:nvSpPr>
        <xdr:cNvPr id="668" name="楕円 667"/>
        <xdr:cNvSpPr/>
      </xdr:nvSpPr>
      <xdr:spPr>
        <a:xfrm>
          <a:off x="13652500" y="133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57199</xdr:rowOff>
    </xdr:from>
    <xdr:ext cx="534377" cy="259045"/>
    <xdr:sp macro="" textlink="">
      <xdr:nvSpPr>
        <xdr:cNvPr id="669" name="テキスト ボックス 668"/>
        <xdr:cNvSpPr txBox="1"/>
      </xdr:nvSpPr>
      <xdr:spPr>
        <a:xfrm>
          <a:off x="13436111" y="130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102273</xdr:rowOff>
    </xdr:from>
    <xdr:to>
      <xdr:col>67</xdr:col>
      <xdr:colOff>101600</xdr:colOff>
      <xdr:row>79</xdr:row>
      <xdr:rowOff>32423</xdr:rowOff>
    </xdr:to>
    <xdr:sp macro="" textlink="">
      <xdr:nvSpPr>
        <xdr:cNvPr id="670" name="楕円 669"/>
        <xdr:cNvSpPr/>
      </xdr:nvSpPr>
      <xdr:spPr>
        <a:xfrm>
          <a:off x="12763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48950</xdr:rowOff>
    </xdr:from>
    <xdr:ext cx="469744" cy="259045"/>
    <xdr:sp macro="" textlink="">
      <xdr:nvSpPr>
        <xdr:cNvPr id="671" name="テキスト ボックス 670"/>
        <xdr:cNvSpPr txBox="1"/>
      </xdr:nvSpPr>
      <xdr:spPr>
        <a:xfrm>
          <a:off x="12579428" y="132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7" name="テキスト ボックス 68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9" name="テキスト ボックス 68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5" name="直線コネクタ 694"/>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6"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7" name="直線コネクタ 696"/>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8"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699" name="直線コネクタ 698"/>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163657</xdr:rowOff>
    </xdr:from>
    <xdr:to>
      <xdr:col>85</xdr:col>
      <xdr:colOff>127000</xdr:colOff>
      <xdr:row>94</xdr:row>
      <xdr:rowOff>166903</xdr:rowOff>
    </xdr:to>
    <xdr:cxnSp macro="">
      <xdr:nvCxnSpPr>
        <xdr:cNvPr id="700" name="直線コネクタ 699"/>
        <xdr:cNvCxnSpPr/>
      </xdr:nvCxnSpPr>
      <xdr:spPr>
        <a:xfrm>
          <a:off x="15481300" y="16279957"/>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1"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2" name="フローチャート: 判断 701"/>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147053</xdr:rowOff>
    </xdr:from>
    <xdr:to>
      <xdr:col>81</xdr:col>
      <xdr:colOff>50800</xdr:colOff>
      <xdr:row>94</xdr:row>
      <xdr:rowOff>163657</xdr:rowOff>
    </xdr:to>
    <xdr:cxnSp macro="">
      <xdr:nvCxnSpPr>
        <xdr:cNvPr id="703" name="直線コネクタ 702"/>
        <xdr:cNvCxnSpPr/>
      </xdr:nvCxnSpPr>
      <xdr:spPr>
        <a:xfrm>
          <a:off x="14592300" y="16263353"/>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4" name="フローチャート: 判断 703"/>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5" name="テキスト ボックス 704"/>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147053</xdr:rowOff>
    </xdr:from>
    <xdr:to>
      <xdr:col>76</xdr:col>
      <xdr:colOff>114300</xdr:colOff>
      <xdr:row>94</xdr:row>
      <xdr:rowOff>169007</xdr:rowOff>
    </xdr:to>
    <xdr:cxnSp macro="">
      <xdr:nvCxnSpPr>
        <xdr:cNvPr id="706" name="直線コネクタ 705"/>
        <xdr:cNvCxnSpPr/>
      </xdr:nvCxnSpPr>
      <xdr:spPr>
        <a:xfrm flipV="1">
          <a:off x="13703300" y="16263353"/>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7" name="フローチャート: 判断 706"/>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8" name="テキスト ボックス 707"/>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169007</xdr:rowOff>
    </xdr:from>
    <xdr:to>
      <xdr:col>71</xdr:col>
      <xdr:colOff>177800</xdr:colOff>
      <xdr:row>95</xdr:row>
      <xdr:rowOff>13139</xdr:rowOff>
    </xdr:to>
    <xdr:cxnSp macro="">
      <xdr:nvCxnSpPr>
        <xdr:cNvPr id="709" name="直線コネクタ 708"/>
        <xdr:cNvCxnSpPr/>
      </xdr:nvCxnSpPr>
      <xdr:spPr>
        <a:xfrm flipV="1">
          <a:off x="12814300" y="16285307"/>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0" name="フローチャート: 判断 709"/>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1" name="テキスト ボックス 710"/>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2" name="フローチャート: 判断 711"/>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3" name="テキスト ボックス 712"/>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116103</xdr:rowOff>
    </xdr:from>
    <xdr:to>
      <xdr:col>85</xdr:col>
      <xdr:colOff>177800</xdr:colOff>
      <xdr:row>95</xdr:row>
      <xdr:rowOff>46253</xdr:rowOff>
    </xdr:to>
    <xdr:sp macro="" textlink="">
      <xdr:nvSpPr>
        <xdr:cNvPr id="719" name="楕円 718"/>
        <xdr:cNvSpPr/>
      </xdr:nvSpPr>
      <xdr:spPr>
        <a:xfrm>
          <a:off x="16268700" y="162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138980</xdr:rowOff>
    </xdr:from>
    <xdr:ext cx="534377" cy="259045"/>
    <xdr:sp macro="" textlink="">
      <xdr:nvSpPr>
        <xdr:cNvPr id="720" name="公債費該当値テキスト"/>
        <xdr:cNvSpPr txBox="1"/>
      </xdr:nvSpPr>
      <xdr:spPr>
        <a:xfrm>
          <a:off x="16370300" y="160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112857</xdr:rowOff>
    </xdr:from>
    <xdr:to>
      <xdr:col>81</xdr:col>
      <xdr:colOff>101600</xdr:colOff>
      <xdr:row>95</xdr:row>
      <xdr:rowOff>43007</xdr:rowOff>
    </xdr:to>
    <xdr:sp macro="" textlink="">
      <xdr:nvSpPr>
        <xdr:cNvPr id="721" name="楕円 720"/>
        <xdr:cNvSpPr/>
      </xdr:nvSpPr>
      <xdr:spPr>
        <a:xfrm>
          <a:off x="15430500" y="162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59534</xdr:rowOff>
    </xdr:from>
    <xdr:ext cx="534377" cy="259045"/>
    <xdr:sp macro="" textlink="">
      <xdr:nvSpPr>
        <xdr:cNvPr id="722" name="テキスト ボックス 721"/>
        <xdr:cNvSpPr txBox="1"/>
      </xdr:nvSpPr>
      <xdr:spPr>
        <a:xfrm>
          <a:off x="15214111" y="160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96253</xdr:rowOff>
    </xdr:from>
    <xdr:to>
      <xdr:col>76</xdr:col>
      <xdr:colOff>165100</xdr:colOff>
      <xdr:row>95</xdr:row>
      <xdr:rowOff>26403</xdr:rowOff>
    </xdr:to>
    <xdr:sp macro="" textlink="">
      <xdr:nvSpPr>
        <xdr:cNvPr id="723" name="楕円 722"/>
        <xdr:cNvSpPr/>
      </xdr:nvSpPr>
      <xdr:spPr>
        <a:xfrm>
          <a:off x="14541500" y="162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42930</xdr:rowOff>
    </xdr:from>
    <xdr:ext cx="534377" cy="259045"/>
    <xdr:sp macro="" textlink="">
      <xdr:nvSpPr>
        <xdr:cNvPr id="724" name="テキスト ボックス 723"/>
        <xdr:cNvSpPr txBox="1"/>
      </xdr:nvSpPr>
      <xdr:spPr>
        <a:xfrm>
          <a:off x="14325111" y="159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118207</xdr:rowOff>
    </xdr:from>
    <xdr:to>
      <xdr:col>72</xdr:col>
      <xdr:colOff>38100</xdr:colOff>
      <xdr:row>95</xdr:row>
      <xdr:rowOff>48357</xdr:rowOff>
    </xdr:to>
    <xdr:sp macro="" textlink="">
      <xdr:nvSpPr>
        <xdr:cNvPr id="725" name="楕円 724"/>
        <xdr:cNvSpPr/>
      </xdr:nvSpPr>
      <xdr:spPr>
        <a:xfrm>
          <a:off x="13652500" y="162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64884</xdr:rowOff>
    </xdr:from>
    <xdr:ext cx="534377" cy="259045"/>
    <xdr:sp macro="" textlink="">
      <xdr:nvSpPr>
        <xdr:cNvPr id="726" name="テキスト ボックス 725"/>
        <xdr:cNvSpPr txBox="1"/>
      </xdr:nvSpPr>
      <xdr:spPr>
        <a:xfrm>
          <a:off x="13436111" y="1600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133789</xdr:rowOff>
    </xdr:from>
    <xdr:to>
      <xdr:col>67</xdr:col>
      <xdr:colOff>101600</xdr:colOff>
      <xdr:row>95</xdr:row>
      <xdr:rowOff>63939</xdr:rowOff>
    </xdr:to>
    <xdr:sp macro="" textlink="">
      <xdr:nvSpPr>
        <xdr:cNvPr id="727" name="楕円 726"/>
        <xdr:cNvSpPr/>
      </xdr:nvSpPr>
      <xdr:spPr>
        <a:xfrm>
          <a:off x="12763500" y="1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80466</xdr:rowOff>
    </xdr:from>
    <xdr:ext cx="534377" cy="259045"/>
    <xdr:sp macro="" textlink="">
      <xdr:nvSpPr>
        <xdr:cNvPr id="728" name="テキスト ボックス 727"/>
        <xdr:cNvSpPr txBox="1"/>
      </xdr:nvSpPr>
      <xdr:spPr>
        <a:xfrm>
          <a:off x="12547111" y="1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2" name="直線コネクタ 751"/>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3"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5"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6" name="直線コネクタ 755"/>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38735</xdr:rowOff>
    </xdr:from>
    <xdr:to>
      <xdr:col>116</xdr:col>
      <xdr:colOff>63500</xdr:colOff>
      <xdr:row>39</xdr:row>
      <xdr:rowOff>39116</xdr:rowOff>
    </xdr:to>
    <xdr:cxnSp macro="">
      <xdr:nvCxnSpPr>
        <xdr:cNvPr id="757" name="直線コネクタ 756"/>
        <xdr:cNvCxnSpPr/>
      </xdr:nvCxnSpPr>
      <xdr:spPr>
        <a:xfrm flipV="1">
          <a:off x="21323300" y="672528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8"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59" name="フローチャート: 判断 758"/>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39116</xdr:rowOff>
    </xdr:to>
    <xdr:cxnSp macro="">
      <xdr:nvCxnSpPr>
        <xdr:cNvPr id="760" name="直線コネクタ 759"/>
        <xdr:cNvCxnSpPr/>
      </xdr:nvCxnSpPr>
      <xdr:spPr>
        <a:xfrm>
          <a:off x="20434300" y="67252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1" name="フローチャート: 判断 760"/>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2" name="テキスト ボックス 761"/>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38735</xdr:rowOff>
    </xdr:from>
    <xdr:to>
      <xdr:col>107</xdr:col>
      <xdr:colOff>50800</xdr:colOff>
      <xdr:row>39</xdr:row>
      <xdr:rowOff>39497</xdr:rowOff>
    </xdr:to>
    <xdr:cxnSp macro="">
      <xdr:nvCxnSpPr>
        <xdr:cNvPr id="763" name="直線コネクタ 762"/>
        <xdr:cNvCxnSpPr/>
      </xdr:nvCxnSpPr>
      <xdr:spPr>
        <a:xfrm flipV="1">
          <a:off x="19545300" y="67252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4" name="フローチャート: 判断 763"/>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5" name="テキスト ボックス 764"/>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44450</xdr:rowOff>
    </xdr:to>
    <xdr:cxnSp macro="">
      <xdr:nvCxnSpPr>
        <xdr:cNvPr id="766" name="直線コネクタ 765"/>
        <xdr:cNvCxnSpPr/>
      </xdr:nvCxnSpPr>
      <xdr:spPr>
        <a:xfrm flipV="1">
          <a:off x="18656300" y="6726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7" name="フローチャート: 判断 766"/>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8" name="テキスト ボックス 767"/>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69" name="フローチャート: 判断 768"/>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0" name="テキスト ボックス 769"/>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76" name="楕円 775"/>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313932" cy="259045"/>
    <xdr:sp macro="" textlink="">
      <xdr:nvSpPr>
        <xdr:cNvPr id="777" name="諸支出金該当値テキスト"/>
        <xdr:cNvSpPr txBox="1"/>
      </xdr:nvSpPr>
      <xdr:spPr>
        <a:xfrm>
          <a:off x="22212300" y="6609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159766</xdr:rowOff>
    </xdr:from>
    <xdr:to>
      <xdr:col>112</xdr:col>
      <xdr:colOff>38100</xdr:colOff>
      <xdr:row>39</xdr:row>
      <xdr:rowOff>89916</xdr:rowOff>
    </xdr:to>
    <xdr:sp macro="" textlink="">
      <xdr:nvSpPr>
        <xdr:cNvPr id="778" name="楕円 777"/>
        <xdr:cNvSpPr/>
      </xdr:nvSpPr>
      <xdr:spPr>
        <a:xfrm>
          <a:off x="2127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81043</xdr:rowOff>
    </xdr:from>
    <xdr:ext cx="313932" cy="259045"/>
    <xdr:sp macro="" textlink="">
      <xdr:nvSpPr>
        <xdr:cNvPr id="779" name="テキスト ボックス 778"/>
        <xdr:cNvSpPr txBox="1"/>
      </xdr:nvSpPr>
      <xdr:spPr>
        <a:xfrm>
          <a:off x="21166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80" name="楕円 779"/>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80662</xdr:rowOff>
    </xdr:from>
    <xdr:ext cx="313932" cy="259045"/>
    <xdr:sp macro="" textlink="">
      <xdr:nvSpPr>
        <xdr:cNvPr id="781" name="テキスト ボックス 780"/>
        <xdr:cNvSpPr txBox="1"/>
      </xdr:nvSpPr>
      <xdr:spPr>
        <a:xfrm>
          <a:off x="20277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160147</xdr:rowOff>
    </xdr:from>
    <xdr:to>
      <xdr:col>102</xdr:col>
      <xdr:colOff>165100</xdr:colOff>
      <xdr:row>39</xdr:row>
      <xdr:rowOff>90297</xdr:rowOff>
    </xdr:to>
    <xdr:sp macro="" textlink="">
      <xdr:nvSpPr>
        <xdr:cNvPr id="782" name="楕円 781"/>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81424</xdr:rowOff>
    </xdr:from>
    <xdr:ext cx="313932" cy="259045"/>
    <xdr:sp macro="" textlink="">
      <xdr:nvSpPr>
        <xdr:cNvPr id="783" name="テキスト ボックス 782"/>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9" name="テキスト ボックス 798"/>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3" name="テキスト ボックス 802"/>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5" name="テキスト ボックス 804"/>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7" name="テキスト ボックス 80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9" name="直線コネクタ 80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4" name="直線コネクタ 81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フローチャート: 判断 81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7" name="直線コネクタ 81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8" name="フローチャート: 判断 81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0" name="直線コネクタ 81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1" name="フローチャート: 判断 82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3" name="直線コネクタ 82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4" name="フローチャート: 判断 823"/>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5" name="テキスト ボックス 824"/>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6" name="フローチャート: 判断 82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7" name="テキスト ボックス 82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3" name="楕円 83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5" name="楕円 83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6" name="テキスト ボックス 83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7" name="楕円 83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8" name="テキスト ボックス 83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9" name="楕円 83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0" name="テキスト ボックス 83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1" name="楕円 84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2" name="テキスト ボックス 84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185,151</a:t>
          </a:r>
          <a:r>
            <a:rPr kumimoji="1" lang="ja-JP" altLang="en-US" sz="1300">
              <a:latin typeface="ＭＳ Ｐゴシック" panose="020B0600070205080204" pitchFamily="50" charset="-128"/>
              <a:ea typeface="ＭＳ Ｐゴシック" panose="020B0600070205080204" pitchFamily="50" charset="-128"/>
            </a:rPr>
            <a:t>円で、前年に比べて</a:t>
          </a:r>
          <a:r>
            <a:rPr kumimoji="1" lang="en-US" altLang="ja-JP" sz="1300">
              <a:latin typeface="ＭＳ Ｐゴシック" panose="020B0600070205080204" pitchFamily="50" charset="-128"/>
              <a:ea typeface="ＭＳ Ｐゴシック" panose="020B0600070205080204" pitchFamily="50" charset="-128"/>
            </a:rPr>
            <a:t>119,228</a:t>
          </a:r>
          <a:r>
            <a:rPr kumimoji="1" lang="ja-JP" altLang="en-US" sz="1300">
              <a:latin typeface="ＭＳ Ｐゴシック" panose="020B0600070205080204" pitchFamily="50" charset="-128"/>
              <a:ea typeface="ＭＳ Ｐゴシック" panose="020B0600070205080204" pitchFamily="50" charset="-128"/>
            </a:rPr>
            <a:t>円の増加となったが、主な要因は新型コロナウイルス感染症対策に係る特別定額給付金事業の皆増による。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68,211</a:t>
          </a:r>
          <a:r>
            <a:rPr kumimoji="1" lang="ja-JP" altLang="en-US" sz="1300">
              <a:latin typeface="ＭＳ Ｐゴシック" panose="020B0600070205080204" pitchFamily="50" charset="-128"/>
              <a:ea typeface="ＭＳ Ｐゴシック" panose="020B0600070205080204" pitchFamily="50" charset="-128"/>
            </a:rPr>
            <a:t>円で、前年に比べ大幅に減少したが、元年度に実施した次期ごみ処理施設、一般廃棄物最終処分場、屋内プールの整備といった大型建設事業の減である。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37,188</a:t>
          </a:r>
          <a:r>
            <a:rPr kumimoji="1" lang="ja-JP" altLang="en-US" sz="1300">
              <a:latin typeface="ＭＳ Ｐゴシック" panose="020B0600070205080204" pitchFamily="50" charset="-128"/>
              <a:ea typeface="ＭＳ Ｐゴシック" panose="020B0600070205080204" pitchFamily="50" charset="-128"/>
            </a:rPr>
            <a:t>円で、前年に比べて</a:t>
          </a:r>
          <a:r>
            <a:rPr kumimoji="1" lang="en-US" altLang="ja-JP" sz="1300">
              <a:latin typeface="ＭＳ Ｐゴシック" panose="020B0600070205080204" pitchFamily="50" charset="-128"/>
              <a:ea typeface="ＭＳ Ｐゴシック" panose="020B0600070205080204" pitchFamily="50" charset="-128"/>
            </a:rPr>
            <a:t>10,301</a:t>
          </a:r>
          <a:r>
            <a:rPr kumimoji="1" lang="ja-JP" altLang="en-US" sz="1300">
              <a:latin typeface="ＭＳ Ｐゴシック" panose="020B0600070205080204" pitchFamily="50" charset="-128"/>
              <a:ea typeface="ＭＳ Ｐゴシック" panose="020B0600070205080204" pitchFamily="50" charset="-128"/>
            </a:rPr>
            <a:t>円上昇した。主な要因は、新型コロナウイルス感染症にかかる経済対策事業である。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92,941</a:t>
          </a:r>
          <a:r>
            <a:rPr kumimoji="1" lang="ja-JP" altLang="en-US" sz="1300">
              <a:latin typeface="ＭＳ Ｐゴシック" panose="020B0600070205080204" pitchFamily="50" charset="-128"/>
              <a:ea typeface="ＭＳ Ｐゴシック" panose="020B0600070205080204" pitchFamily="50" charset="-128"/>
            </a:rPr>
            <a:t>円で、前年に比べて</a:t>
          </a:r>
          <a:r>
            <a:rPr kumimoji="1" lang="en-US" altLang="ja-JP" sz="1300">
              <a:latin typeface="ＭＳ Ｐゴシック" panose="020B0600070205080204" pitchFamily="50" charset="-128"/>
              <a:ea typeface="ＭＳ Ｐゴシック" panose="020B0600070205080204" pitchFamily="50" charset="-128"/>
            </a:rPr>
            <a:t>22,250</a:t>
          </a:r>
          <a:r>
            <a:rPr kumimoji="1" lang="ja-JP" altLang="en-US" sz="1300">
              <a:latin typeface="ＭＳ Ｐゴシック" panose="020B0600070205080204" pitchFamily="50" charset="-128"/>
              <a:ea typeface="ＭＳ Ｐゴシック" panose="020B0600070205080204" pitchFamily="50" charset="-128"/>
            </a:rPr>
            <a:t>円上昇した。主な要因は、大雪に伴う道路除排雪経費の増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20,104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財政調整基金残高と実質収支額の合計は、</a:t>
          </a:r>
          <a:r>
            <a:rPr kumimoji="1" lang="en-US" altLang="ja-JP" sz="1400">
              <a:latin typeface="ＭＳ ゴシック" pitchFamily="49" charset="-128"/>
              <a:ea typeface="ＭＳ ゴシック" pitchFamily="49" charset="-128"/>
            </a:rPr>
            <a:t>2,790,910</a:t>
          </a:r>
          <a:r>
            <a:rPr kumimoji="1" lang="ja-JP" altLang="en-US" sz="1400">
              <a:latin typeface="ＭＳ ゴシック" pitchFamily="49" charset="-128"/>
              <a:ea typeface="ＭＳ ゴシック" pitchFamily="49" charset="-128"/>
            </a:rPr>
            <a:t>千円で、前年度の</a:t>
          </a:r>
          <a:r>
            <a:rPr kumimoji="1" lang="en-US" altLang="ja-JP" sz="1400">
              <a:latin typeface="ＭＳ ゴシック" pitchFamily="49" charset="-128"/>
              <a:ea typeface="ＭＳ ゴシック" pitchFamily="49" charset="-128"/>
            </a:rPr>
            <a:t>2,561,714</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229,196</a:t>
          </a:r>
          <a:r>
            <a:rPr kumimoji="1" lang="ja-JP" altLang="en-US" sz="1400">
              <a:latin typeface="ＭＳ ゴシック" pitchFamily="49" charset="-128"/>
              <a:ea typeface="ＭＳ ゴシック" pitchFamily="49" charset="-128"/>
            </a:rPr>
            <a:t>千円の増加となり、実質単年度収支は</a:t>
          </a:r>
          <a:r>
            <a:rPr kumimoji="1" lang="en-US" altLang="ja-JP" sz="1400">
              <a:latin typeface="ＭＳ ゴシック" pitchFamily="49" charset="-128"/>
              <a:ea typeface="ＭＳ ゴシック" pitchFamily="49" charset="-128"/>
            </a:rPr>
            <a:t>240,752</a:t>
          </a:r>
          <a:r>
            <a:rPr kumimoji="1" lang="ja-JP" altLang="en-US" sz="1400">
              <a:latin typeface="ＭＳ ゴシック" pitchFamily="49" charset="-128"/>
              <a:ea typeface="ＭＳ ゴシック" pitchFamily="49" charset="-128"/>
            </a:rPr>
            <a:t>千円の黒字となった。</a:t>
          </a:r>
        </a:p>
        <a:p>
          <a:r>
            <a:rPr kumimoji="1" lang="ja-JP" altLang="en-US" sz="1400">
              <a:latin typeface="ＭＳ ゴシック" pitchFamily="49" charset="-128"/>
              <a:ea typeface="ＭＳ ゴシック" pitchFamily="49" charset="-128"/>
            </a:rPr>
            <a:t>　主な要因はコロナ禍により税収が減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となったが、地方消費税交付金等の各種交付金の増</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、地方交付税の増</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により、一般財源の収入増となったためである。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決算となっているため、連結実質赤字は発生していない。しかし、国民健康保険診療所特別会計、簡易水道事業会計や下水道事業会計については、一般会計からの基準外繰出金により、黒字を確保している。</a:t>
          </a:r>
        </a:p>
        <a:p>
          <a:r>
            <a:rPr kumimoji="1" lang="ja-JP" altLang="en-US" sz="1400">
              <a:latin typeface="ＭＳ ゴシック" pitchFamily="49" charset="-128"/>
              <a:ea typeface="ＭＳ ゴシック" pitchFamily="49" charset="-128"/>
            </a:rPr>
            <a:t>　使用料の見直し及び受益者負担の徹底により、一般会計からの基準外繰出金を削減し、各会計の安定した財政運営を図る。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M39" sqref="AM39:AN3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35068715</v>
      </c>
      <c r="BO4" s="426"/>
      <c r="BP4" s="426"/>
      <c r="BQ4" s="426"/>
      <c r="BR4" s="426"/>
      <c r="BS4" s="426"/>
      <c r="BT4" s="426"/>
      <c r="BU4" s="427"/>
      <c r="BV4" s="425">
        <v>32628537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8.5</v>
      </c>
      <c r="CU4" s="610"/>
      <c r="CV4" s="610"/>
      <c r="CW4" s="610"/>
      <c r="CX4" s="610"/>
      <c r="CY4" s="610"/>
      <c r="CZ4" s="610"/>
      <c r="DA4" s="611"/>
      <c r="DB4" s="609">
        <v>6.6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33265357</v>
      </c>
      <c r="BO5" s="431"/>
      <c r="BP5" s="431"/>
      <c r="BQ5" s="431"/>
      <c r="BR5" s="431"/>
      <c r="BS5" s="431"/>
      <c r="BT5" s="431"/>
      <c r="BU5" s="432"/>
      <c r="BV5" s="430">
        <v>30971710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92.9</v>
      </c>
      <c r="CU5" s="401"/>
      <c r="CV5" s="401"/>
      <c r="CW5" s="401"/>
      <c r="CX5" s="401"/>
      <c r="CY5" s="401"/>
      <c r="CZ5" s="401"/>
      <c r="DA5" s="402"/>
      <c r="DB5" s="400">
        <v>94.6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1803358</v>
      </c>
      <c r="BO6" s="431"/>
      <c r="BP6" s="431"/>
      <c r="BQ6" s="431"/>
      <c r="BR6" s="431"/>
      <c r="BS6" s="431"/>
      <c r="BT6" s="431"/>
      <c r="BU6" s="432"/>
      <c r="BV6" s="430">
        <v>1656827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96.8</v>
      </c>
      <c r="CU6" s="584"/>
      <c r="CV6" s="584"/>
      <c r="CW6" s="584"/>
      <c r="CX6" s="584"/>
      <c r="CY6" s="584"/>
      <c r="CZ6" s="584"/>
      <c r="DA6" s="585"/>
      <c r="DB6" s="583">
        <v>98.4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440008</v>
      </c>
      <c r="BO7" s="431"/>
      <c r="BP7" s="431"/>
      <c r="BQ7" s="431"/>
      <c r="BR7" s="431"/>
      <c r="BS7" s="431"/>
      <c r="BT7" s="431"/>
      <c r="BU7" s="432"/>
      <c r="BV7" s="430">
        <v>620342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15992147</v>
      </c>
      <c r="CU7" s="431"/>
      <c r="CV7" s="431"/>
      <c r="CW7" s="431"/>
      <c r="CX7" s="431"/>
      <c r="CY7" s="431"/>
      <c r="CZ7" s="431"/>
      <c r="DA7" s="432"/>
      <c r="DB7" s="430">
        <v>15732490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1363350</v>
      </c>
      <c r="BO8" s="431"/>
      <c r="BP8" s="431"/>
      <c r="BQ8" s="431"/>
      <c r="BR8" s="431"/>
      <c r="BS8" s="431"/>
      <c r="BT8" s="431"/>
      <c r="BU8" s="432"/>
      <c r="BV8" s="430">
        <v>1036485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0.47</v>
      </c>
      <c r="CU8" s="544"/>
      <c r="CV8" s="544"/>
      <c r="CW8" s="544"/>
      <c r="CX8" s="544"/>
      <c r="CY8" s="544"/>
      <c r="CZ8" s="544"/>
      <c r="DA8" s="545"/>
      <c r="DB8" s="543">
        <v>0.46</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40765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326865</v>
      </c>
      <c r="BO9" s="431"/>
      <c r="BP9" s="431"/>
      <c r="BQ9" s="431"/>
      <c r="BR9" s="431"/>
      <c r="BS9" s="431"/>
      <c r="BT9" s="431"/>
      <c r="BU9" s="432"/>
      <c r="BV9" s="430">
        <v>-43735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18.600000000000001</v>
      </c>
      <c r="CU9" s="401"/>
      <c r="CV9" s="401"/>
      <c r="CW9" s="401"/>
      <c r="CX9" s="401"/>
      <c r="CY9" s="401"/>
      <c r="CZ9" s="401"/>
      <c r="DA9" s="402"/>
      <c r="DB9" s="400">
        <v>20.9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44162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555736</v>
      </c>
      <c r="BO10" s="431"/>
      <c r="BP10" s="431"/>
      <c r="BQ10" s="431"/>
      <c r="BR10" s="431"/>
      <c r="BS10" s="431"/>
      <c r="BT10" s="431"/>
      <c r="BU10" s="432"/>
      <c r="BV10" s="430">
        <v>455</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11556</v>
      </c>
      <c r="BO11" s="431"/>
      <c r="BP11" s="431"/>
      <c r="BQ11" s="431"/>
      <c r="BR11" s="431"/>
      <c r="BS11" s="431"/>
      <c r="BT11" s="431"/>
      <c r="BU11" s="432"/>
      <c r="BV11" s="430">
        <v>346</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41336</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653405</v>
      </c>
      <c r="BO12" s="431"/>
      <c r="BP12" s="431"/>
      <c r="BQ12" s="431"/>
      <c r="BR12" s="431"/>
      <c r="BS12" s="431"/>
      <c r="BT12" s="431"/>
      <c r="BU12" s="432"/>
      <c r="BV12" s="430">
        <v>200000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40932</v>
      </c>
      <c r="S13" s="534"/>
      <c r="T13" s="534"/>
      <c r="U13" s="534"/>
      <c r="V13" s="535"/>
      <c r="W13" s="521" t="s">
        <v>142</v>
      </c>
      <c r="X13" s="443"/>
      <c r="Y13" s="443"/>
      <c r="Z13" s="443"/>
      <c r="AA13" s="443"/>
      <c r="AB13" s="444"/>
      <c r="AC13" s="406">
        <v>1269</v>
      </c>
      <c r="AD13" s="407"/>
      <c r="AE13" s="407"/>
      <c r="AF13" s="407"/>
      <c r="AG13" s="408"/>
      <c r="AH13" s="406">
        <v>1474</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240752</v>
      </c>
      <c r="BO13" s="431"/>
      <c r="BP13" s="431"/>
      <c r="BQ13" s="431"/>
      <c r="BR13" s="431"/>
      <c r="BS13" s="431"/>
      <c r="BT13" s="431"/>
      <c r="BU13" s="432"/>
      <c r="BV13" s="430">
        <v>-242934</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11.6</v>
      </c>
      <c r="CU13" s="401"/>
      <c r="CV13" s="401"/>
      <c r="CW13" s="401"/>
      <c r="CX13" s="401"/>
      <c r="CY13" s="401"/>
      <c r="CZ13" s="401"/>
      <c r="DA13" s="402"/>
      <c r="DB13" s="400">
        <v>12.2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42164</v>
      </c>
      <c r="S14" s="534"/>
      <c r="T14" s="534"/>
      <c r="U14" s="534"/>
      <c r="V14" s="535"/>
      <c r="W14" s="536"/>
      <c r="X14" s="446"/>
      <c r="Y14" s="446"/>
      <c r="Z14" s="446"/>
      <c r="AA14" s="446"/>
      <c r="AB14" s="447"/>
      <c r="AC14" s="526">
        <v>5.9</v>
      </c>
      <c r="AD14" s="527"/>
      <c r="AE14" s="527"/>
      <c r="AF14" s="527"/>
      <c r="AG14" s="528"/>
      <c r="AH14" s="526">
        <v>6.4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v>83.6</v>
      </c>
      <c r="CU14" s="538"/>
      <c r="CV14" s="538"/>
      <c r="CW14" s="538"/>
      <c r="CX14" s="538"/>
      <c r="CY14" s="538"/>
      <c r="CZ14" s="538"/>
      <c r="DA14" s="539"/>
      <c r="DB14" s="537">
        <v>93.9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41757</v>
      </c>
      <c r="S15" s="534"/>
      <c r="T15" s="534"/>
      <c r="U15" s="534"/>
      <c r="V15" s="535"/>
      <c r="W15" s="521" t="s">
        <v>150</v>
      </c>
      <c r="X15" s="443"/>
      <c r="Y15" s="443"/>
      <c r="Z15" s="443"/>
      <c r="AA15" s="443"/>
      <c r="AB15" s="444"/>
      <c r="AC15" s="406">
        <v>7636</v>
      </c>
      <c r="AD15" s="407"/>
      <c r="AE15" s="407"/>
      <c r="AF15" s="407"/>
      <c r="AG15" s="408"/>
      <c r="AH15" s="406">
        <v>8691</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6384659</v>
      </c>
      <c r="BO15" s="426"/>
      <c r="BP15" s="426"/>
      <c r="BQ15" s="426"/>
      <c r="BR15" s="426"/>
      <c r="BS15" s="426"/>
      <c r="BT15" s="426"/>
      <c r="BU15" s="427"/>
      <c r="BV15" s="425">
        <v>6261959</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35.6</v>
      </c>
      <c r="AD16" s="527"/>
      <c r="AE16" s="527"/>
      <c r="AF16" s="527"/>
      <c r="AG16" s="528"/>
      <c r="AH16" s="526">
        <v>37.6</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13602494</v>
      </c>
      <c r="BO16" s="431"/>
      <c r="BP16" s="431"/>
      <c r="BQ16" s="431"/>
      <c r="BR16" s="431"/>
      <c r="BS16" s="431"/>
      <c r="BT16" s="431"/>
      <c r="BU16" s="432"/>
      <c r="BV16" s="430">
        <v>13286574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12529</v>
      </c>
      <c r="AD17" s="407"/>
      <c r="AE17" s="407"/>
      <c r="AF17" s="407"/>
      <c r="AG17" s="408"/>
      <c r="AH17" s="406">
        <v>12943</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8109096</v>
      </c>
      <c r="BO17" s="431"/>
      <c r="BP17" s="431"/>
      <c r="BQ17" s="431"/>
      <c r="BR17" s="431"/>
      <c r="BS17" s="431"/>
      <c r="BT17" s="431"/>
      <c r="BU17" s="432"/>
      <c r="BV17" s="430">
        <v>8017642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746.24</v>
      </c>
      <c r="M18" s="495"/>
      <c r="N18" s="495"/>
      <c r="O18" s="495"/>
      <c r="P18" s="495"/>
      <c r="Q18" s="495"/>
      <c r="R18" s="496"/>
      <c r="S18" s="496"/>
      <c r="T18" s="496"/>
      <c r="U18" s="496"/>
      <c r="V18" s="497"/>
      <c r="W18" s="511"/>
      <c r="X18" s="512"/>
      <c r="Y18" s="512"/>
      <c r="Z18" s="512"/>
      <c r="AA18" s="512"/>
      <c r="AB18" s="522"/>
      <c r="AC18" s="394">
        <v>58.5</v>
      </c>
      <c r="AD18" s="395"/>
      <c r="AE18" s="395"/>
      <c r="AF18" s="395"/>
      <c r="AG18" s="498"/>
      <c r="AH18" s="394">
        <v>56</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14848669</v>
      </c>
      <c r="BO18" s="431"/>
      <c r="BP18" s="431"/>
      <c r="BQ18" s="431"/>
      <c r="BR18" s="431"/>
      <c r="BS18" s="431"/>
      <c r="BT18" s="431"/>
      <c r="BU18" s="432"/>
      <c r="BV18" s="430">
        <v>15046742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55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21042324</v>
      </c>
      <c r="BO19" s="431"/>
      <c r="BP19" s="431"/>
      <c r="BQ19" s="431"/>
      <c r="BR19" s="431"/>
      <c r="BS19" s="431"/>
      <c r="BT19" s="431"/>
      <c r="BU19" s="432"/>
      <c r="BV19" s="430">
        <v>19130666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16442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42148034</v>
      </c>
      <c r="BO23" s="431"/>
      <c r="BP23" s="431"/>
      <c r="BQ23" s="431"/>
      <c r="BR23" s="431"/>
      <c r="BS23" s="431"/>
      <c r="BT23" s="431"/>
      <c r="BU23" s="432"/>
      <c r="BV23" s="430">
        <v>42419132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8200</v>
      </c>
      <c r="R24" s="407"/>
      <c r="S24" s="407"/>
      <c r="T24" s="407"/>
      <c r="U24" s="407"/>
      <c r="V24" s="408"/>
      <c r="W24" s="472"/>
      <c r="X24" s="463"/>
      <c r="Y24" s="464"/>
      <c r="Z24" s="403" t="s">
        <v>174</v>
      </c>
      <c r="AA24" s="404"/>
      <c r="AB24" s="404"/>
      <c r="AC24" s="404"/>
      <c r="AD24" s="404"/>
      <c r="AE24" s="404"/>
      <c r="AF24" s="404"/>
      <c r="AG24" s="405"/>
      <c r="AH24" s="406">
        <v>432</v>
      </c>
      <c r="AI24" s="407"/>
      <c r="AJ24" s="407"/>
      <c r="AK24" s="407"/>
      <c r="AL24" s="408"/>
      <c r="AM24" s="406">
        <v>1357776</v>
      </c>
      <c r="AN24" s="407"/>
      <c r="AO24" s="407"/>
      <c r="AP24" s="407"/>
      <c r="AQ24" s="407"/>
      <c r="AR24" s="408"/>
      <c r="AS24" s="406">
        <v>3143</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34371491</v>
      </c>
      <c r="BO24" s="431"/>
      <c r="BP24" s="431"/>
      <c r="BQ24" s="431"/>
      <c r="BR24" s="431"/>
      <c r="BS24" s="431"/>
      <c r="BT24" s="431"/>
      <c r="BU24" s="432"/>
      <c r="BV24" s="430">
        <v>34508739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6300</v>
      </c>
      <c r="R25" s="407"/>
      <c r="S25" s="407"/>
      <c r="T25" s="407"/>
      <c r="U25" s="407"/>
      <c r="V25" s="408"/>
      <c r="W25" s="472"/>
      <c r="X25" s="463"/>
      <c r="Y25" s="464"/>
      <c r="Z25" s="403" t="s">
        <v>177</v>
      </c>
      <c r="AA25" s="404"/>
      <c r="AB25" s="404"/>
      <c r="AC25" s="404"/>
      <c r="AD25" s="404"/>
      <c r="AE25" s="404"/>
      <c r="AF25" s="404"/>
      <c r="AG25" s="405"/>
      <c r="AH25" s="406">
        <v>89</v>
      </c>
      <c r="AI25" s="407"/>
      <c r="AJ25" s="407"/>
      <c r="AK25" s="407"/>
      <c r="AL25" s="408"/>
      <c r="AM25" s="406">
        <v>267356</v>
      </c>
      <c r="AN25" s="407"/>
      <c r="AO25" s="407"/>
      <c r="AP25" s="407"/>
      <c r="AQ25" s="407"/>
      <c r="AR25" s="408"/>
      <c r="AS25" s="406">
        <v>3004</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7993194</v>
      </c>
      <c r="BO25" s="426"/>
      <c r="BP25" s="426"/>
      <c r="BQ25" s="426"/>
      <c r="BR25" s="426"/>
      <c r="BS25" s="426"/>
      <c r="BT25" s="426"/>
      <c r="BU25" s="427"/>
      <c r="BV25" s="425">
        <v>9744342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5760</v>
      </c>
      <c r="R26" s="407"/>
      <c r="S26" s="407"/>
      <c r="T26" s="407"/>
      <c r="U26" s="407"/>
      <c r="V26" s="408"/>
      <c r="W26" s="472"/>
      <c r="X26" s="463"/>
      <c r="Y26" s="464"/>
      <c r="Z26" s="403" t="s">
        <v>180</v>
      </c>
      <c r="AA26" s="485"/>
      <c r="AB26" s="485"/>
      <c r="AC26" s="485"/>
      <c r="AD26" s="485"/>
      <c r="AE26" s="485"/>
      <c r="AF26" s="485"/>
      <c r="AG26" s="486"/>
      <c r="AH26" s="406">
        <v>11</v>
      </c>
      <c r="AI26" s="407"/>
      <c r="AJ26" s="407"/>
      <c r="AK26" s="407"/>
      <c r="AL26" s="408"/>
      <c r="AM26" s="406">
        <v>33616</v>
      </c>
      <c r="AN26" s="407"/>
      <c r="AO26" s="407"/>
      <c r="AP26" s="407"/>
      <c r="AQ26" s="407"/>
      <c r="AR26" s="408"/>
      <c r="AS26" s="406">
        <v>3056</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182</v>
      </c>
      <c r="BO26" s="431"/>
      <c r="BP26" s="431"/>
      <c r="BQ26" s="431"/>
      <c r="BR26" s="431"/>
      <c r="BS26" s="431"/>
      <c r="BT26" s="431"/>
      <c r="BU26" s="432"/>
      <c r="BV26" s="430" t="s">
        <v>182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3870</v>
      </c>
      <c r="R27" s="407"/>
      <c r="S27" s="407"/>
      <c r="T27" s="407"/>
      <c r="U27" s="407"/>
      <c r="V27" s="408"/>
      <c r="W27" s="472"/>
      <c r="X27" s="463"/>
      <c r="Y27" s="464"/>
      <c r="Z27" s="403" t="s">
        <v>184</v>
      </c>
      <c r="AA27" s="404"/>
      <c r="AB27" s="404"/>
      <c r="AC27" s="404"/>
      <c r="AD27" s="404"/>
      <c r="AE27" s="404"/>
      <c r="AF27" s="404"/>
      <c r="AG27" s="405"/>
      <c r="AH27" s="406">
        <v>13</v>
      </c>
      <c r="AI27" s="407"/>
      <c r="AJ27" s="407"/>
      <c r="AK27" s="407"/>
      <c r="AL27" s="408"/>
      <c r="AM27" s="406">
        <v>43990</v>
      </c>
      <c r="AN27" s="407"/>
      <c r="AO27" s="407"/>
      <c r="AP27" s="407"/>
      <c r="AQ27" s="407"/>
      <c r="AR27" s="408"/>
      <c r="AS27" s="406">
        <v>3384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900000</v>
      </c>
      <c r="BO27" s="434"/>
      <c r="BP27" s="434"/>
      <c r="BQ27" s="434"/>
      <c r="BR27" s="434"/>
      <c r="BS27" s="434"/>
      <c r="BT27" s="434"/>
      <c r="BU27" s="435"/>
      <c r="BV27" s="433">
        <v>900000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3190</v>
      </c>
      <c r="R28" s="407"/>
      <c r="S28" s="407"/>
      <c r="T28" s="407"/>
      <c r="U28" s="407"/>
      <c r="V28" s="408"/>
      <c r="W28" s="472"/>
      <c r="X28" s="463"/>
      <c r="Y28" s="464"/>
      <c r="Z28" s="403" t="s">
        <v>187</v>
      </c>
      <c r="AA28" s="404"/>
      <c r="AB28" s="404"/>
      <c r="AC28" s="404"/>
      <c r="AD28" s="404"/>
      <c r="AE28" s="404"/>
      <c r="AF28" s="404"/>
      <c r="AG28" s="405"/>
      <c r="AH28" s="406" t="s">
        <v>182</v>
      </c>
      <c r="AI28" s="407"/>
      <c r="AJ28" s="407"/>
      <c r="AK28" s="407"/>
      <c r="AL28" s="408"/>
      <c r="AM28" s="406" t="s">
        <v>182</v>
      </c>
      <c r="AN28" s="407"/>
      <c r="AO28" s="407"/>
      <c r="AP28" s="407"/>
      <c r="AQ28" s="407"/>
      <c r="AR28" s="408"/>
      <c r="AS28" s="406" t="s">
        <v>188</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1427560</v>
      </c>
      <c r="BO28" s="426"/>
      <c r="BP28" s="426"/>
      <c r="BQ28" s="426"/>
      <c r="BR28" s="426"/>
      <c r="BS28" s="426"/>
      <c r="BT28" s="426"/>
      <c r="BU28" s="427"/>
      <c r="BV28" s="425">
        <v>1525229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190</v>
      </c>
      <c r="F29" s="404"/>
      <c r="G29" s="404"/>
      <c r="H29" s="404"/>
      <c r="I29" s="404"/>
      <c r="J29" s="404"/>
      <c r="K29" s="405"/>
      <c r="L29" s="406">
        <v>16</v>
      </c>
      <c r="M29" s="407"/>
      <c r="N29" s="407"/>
      <c r="O29" s="407"/>
      <c r="P29" s="408"/>
      <c r="Q29" s="406">
        <v>3000</v>
      </c>
      <c r="R29" s="407"/>
      <c r="S29" s="407"/>
      <c r="T29" s="407"/>
      <c r="U29" s="407"/>
      <c r="V29" s="408"/>
      <c r="W29" s="473"/>
      <c r="X29" s="474"/>
      <c r="Y29" s="475"/>
      <c r="Z29" s="403" t="s">
        <v>191</v>
      </c>
      <c r="AA29" s="404"/>
      <c r="AB29" s="404"/>
      <c r="AC29" s="404"/>
      <c r="AD29" s="404"/>
      <c r="AE29" s="404"/>
      <c r="AF29" s="404"/>
      <c r="AG29" s="405"/>
      <c r="AH29" s="406">
        <v>445</v>
      </c>
      <c r="AI29" s="407"/>
      <c r="AJ29" s="407"/>
      <c r="AK29" s="407"/>
      <c r="AL29" s="408"/>
      <c r="AM29" s="406">
        <v>1401766</v>
      </c>
      <c r="AN29" s="407"/>
      <c r="AO29" s="407"/>
      <c r="AP29" s="407"/>
      <c r="AQ29" s="407"/>
      <c r="AR29" s="408"/>
      <c r="AS29" s="406">
        <v>3150</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1391730</v>
      </c>
      <c r="BO29" s="431"/>
      <c r="BP29" s="431"/>
      <c r="BQ29" s="431"/>
      <c r="BR29" s="431"/>
      <c r="BS29" s="431"/>
      <c r="BT29" s="431"/>
      <c r="BU29" s="432"/>
      <c r="BV29" s="430">
        <v>1391583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93.7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4492789</v>
      </c>
      <c r="BO30" s="434"/>
      <c r="BP30" s="434"/>
      <c r="BQ30" s="434"/>
      <c r="BR30" s="434"/>
      <c r="BS30" s="434"/>
      <c r="BT30" s="434"/>
      <c r="BU30" s="435"/>
      <c r="BV30" s="433">
        <v>4598908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202</v>
      </c>
      <c r="V33" s="393"/>
      <c r="W33" s="392" t="s">
        <v>203</v>
      </c>
      <c r="X33" s="392"/>
      <c r="Y33" s="392"/>
      <c r="Z33" s="392"/>
      <c r="AA33" s="392"/>
      <c r="AB33" s="392"/>
      <c r="AC33" s="392"/>
      <c r="AD33" s="392"/>
      <c r="AE33" s="392"/>
      <c r="AF33" s="392"/>
      <c r="AG33" s="392"/>
      <c r="AH33" s="392"/>
      <c r="AI33" s="392"/>
      <c r="AJ33" s="392"/>
      <c r="AK33" s="392"/>
      <c r="AL33" s="216"/>
      <c r="AM33" s="393" t="s">
        <v>202</v>
      </c>
      <c r="AN33" s="393"/>
      <c r="AO33" s="392" t="s">
        <v>201</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200</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ガス事業会計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新潟県市町村総合事務組合（一般会計)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糸魚川タウンセンター株式会社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有線テレビ事業特別会計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新潟県市町村総合事務組合
（職員退職手当支給事業特別会計）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株式会社能生町観光物産センター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学校給食特別会計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簡易水道事業会計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新潟県市町村総合事務組合
（消防団員等公務災害補償事業特別会計）</v>
      </c>
      <c r="BZ36" s="388"/>
      <c r="CA36" s="388"/>
      <c r="CB36" s="388"/>
      <c r="CC36" s="388"/>
      <c r="CD36" s="388"/>
      <c r="CE36" s="388"/>
      <c r="CF36" s="388"/>
      <c r="CG36" s="388"/>
      <c r="CH36" s="388"/>
      <c r="CI36" s="388"/>
      <c r="CJ36" s="388"/>
      <c r="CK36" s="388"/>
      <c r="CL36" s="388"/>
      <c r="CM36" s="388"/>
      <c r="CN36" s="214"/>
      <c r="CO36" s="389">
        <f t="shared" si="3"/>
        <v>23</v>
      </c>
      <c r="CP36" s="389"/>
      <c r="CQ36" s="388" t="str">
        <f>IF('各会計、関係団体の財政状況及び健全化判断比率'!BS9="","",'各会計、関係団体の財政状況及び健全化判断比率'!BS9)</f>
        <v>火打山麓振興株式会社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IF('各会計、関係団体の財政状況及び健全化判断比率'!B35="","",'各会計、関係団体の財政状況及び健全化判断比率'!B35)</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新潟県市町村総合事務組合
（消防賞じゅつ金支給事業特別会計）</v>
      </c>
      <c r="BZ37" s="388"/>
      <c r="CA37" s="388"/>
      <c r="CB37" s="388"/>
      <c r="CC37" s="388"/>
      <c r="CD37" s="388"/>
      <c r="CE37" s="388"/>
      <c r="CF37" s="388"/>
      <c r="CG37" s="388"/>
      <c r="CH37" s="388"/>
      <c r="CI37" s="388"/>
      <c r="CJ37" s="388"/>
      <c r="CK37" s="388"/>
      <c r="CL37" s="388"/>
      <c r="CM37" s="388"/>
      <c r="CN37" s="214"/>
      <c r="CO37" s="389">
        <f t="shared" si="3"/>
        <v>24</v>
      </c>
      <c r="CP37" s="389"/>
      <c r="CQ37" s="388" t="str">
        <f>IF('各会計、関係団体の財政状況及び健全化判断比率'!BS10="","",'各会計、関係団体の財政状況及び健全化判断比率'!BS10)</f>
        <v>糸魚川市土地開発公社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新潟県市町村総合事務組合
（非常勤職員公務災害補償等特別会計）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新潟県市町村総合事務組合
（交通災害共済事業特別会計）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新潟県後期高齢者医療広域連合（一般会計）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新潟県後期高齢者医療広域連合
（後期高齢者医療特別会計）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上越広域伝染病院組合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sn4nJnss6fQs/LmKwypWjFcak/unkRRFTZfQNwer7GoMXC5QAzYyJ4huoJ2xtGO5Xg1S52qWJSznLKkmnkwa0w==" saltValue="fdfnC8snI0BB0YfGT9Ww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567</v>
      </c>
      <c r="D34" s="1212"/>
      <c r="E34" s="1213"/>
      <c r="F34" s="32">
        <v>8.9600000000000009</v>
      </c>
      <c r="G34" s="33">
        <v>7.4</v>
      </c>
      <c r="H34" s="33">
        <v>6.75</v>
      </c>
      <c r="I34" s="33">
        <v>6.53</v>
      </c>
      <c r="J34" s="34">
        <v>8.4700000000000006</v>
      </c>
      <c r="K34" s="22"/>
      <c r="L34" s="22"/>
      <c r="M34" s="22"/>
      <c r="N34" s="22"/>
      <c r="O34" s="22"/>
      <c r="P34" s="22"/>
    </row>
    <row r="35" spans="1:16" ht="39" customHeight="1" x14ac:dyDescent="0.15">
      <c r="A35" s="22"/>
      <c r="B35" s="35"/>
      <c r="C35" s="1206" t="s">
        <v>568</v>
      </c>
      <c r="D35" s="1207"/>
      <c r="E35" s="1208"/>
      <c r="F35" s="36">
        <v>7.13</v>
      </c>
      <c r="G35" s="37">
        <v>7.13</v>
      </c>
      <c r="H35" s="37">
        <v>8.3000000000000007</v>
      </c>
      <c r="I35" s="37">
        <v>7.16</v>
      </c>
      <c r="J35" s="38">
        <v>7.95</v>
      </c>
      <c r="K35" s="22"/>
      <c r="L35" s="22"/>
      <c r="M35" s="22"/>
      <c r="N35" s="22"/>
      <c r="O35" s="22"/>
      <c r="P35" s="22"/>
    </row>
    <row r="36" spans="1:16" ht="39" customHeight="1" x14ac:dyDescent="0.15">
      <c r="A36" s="22"/>
      <c r="B36" s="35"/>
      <c r="C36" s="1206" t="s">
        <v>569</v>
      </c>
      <c r="D36" s="1207"/>
      <c r="E36" s="1208"/>
      <c r="F36" s="36">
        <v>3.73</v>
      </c>
      <c r="G36" s="37">
        <v>3.55</v>
      </c>
      <c r="H36" s="37">
        <v>3.66</v>
      </c>
      <c r="I36" s="37">
        <v>3.66</v>
      </c>
      <c r="J36" s="38">
        <v>4.1100000000000003</v>
      </c>
      <c r="K36" s="22"/>
      <c r="L36" s="22"/>
      <c r="M36" s="22"/>
      <c r="N36" s="22"/>
      <c r="O36" s="22"/>
      <c r="P36" s="22"/>
    </row>
    <row r="37" spans="1:16" ht="39" customHeight="1" x14ac:dyDescent="0.15">
      <c r="A37" s="22"/>
      <c r="B37" s="35"/>
      <c r="C37" s="1206" t="s">
        <v>570</v>
      </c>
      <c r="D37" s="1207"/>
      <c r="E37" s="1208"/>
      <c r="F37" s="36">
        <v>1.86</v>
      </c>
      <c r="G37" s="37">
        <v>3.23</v>
      </c>
      <c r="H37" s="37">
        <v>3.72</v>
      </c>
      <c r="I37" s="37">
        <v>4.5</v>
      </c>
      <c r="J37" s="38">
        <v>4.04</v>
      </c>
      <c r="K37" s="22"/>
      <c r="L37" s="22"/>
      <c r="M37" s="22"/>
      <c r="N37" s="22"/>
      <c r="O37" s="22"/>
      <c r="P37" s="22"/>
    </row>
    <row r="38" spans="1:16" ht="39" customHeight="1" x14ac:dyDescent="0.15">
      <c r="A38" s="22"/>
      <c r="B38" s="35"/>
      <c r="C38" s="1206" t="s">
        <v>571</v>
      </c>
      <c r="D38" s="1207"/>
      <c r="E38" s="1208"/>
      <c r="F38" s="36">
        <v>2.5299999999999998</v>
      </c>
      <c r="G38" s="37">
        <v>1.01</v>
      </c>
      <c r="H38" s="37">
        <v>1.03</v>
      </c>
      <c r="I38" s="37">
        <v>1.17</v>
      </c>
      <c r="J38" s="38">
        <v>0.81</v>
      </c>
      <c r="K38" s="22"/>
      <c r="L38" s="22"/>
      <c r="M38" s="22"/>
      <c r="N38" s="22"/>
      <c r="O38" s="22"/>
      <c r="P38" s="22"/>
    </row>
    <row r="39" spans="1:16" ht="39" customHeight="1" x14ac:dyDescent="0.15">
      <c r="A39" s="22"/>
      <c r="B39" s="35"/>
      <c r="C39" s="1206" t="s">
        <v>572</v>
      </c>
      <c r="D39" s="1207"/>
      <c r="E39" s="1208"/>
      <c r="F39" s="36" t="s">
        <v>516</v>
      </c>
      <c r="G39" s="37" t="s">
        <v>516</v>
      </c>
      <c r="H39" s="37">
        <v>0.19</v>
      </c>
      <c r="I39" s="37">
        <v>0.39</v>
      </c>
      <c r="J39" s="38">
        <v>0.74</v>
      </c>
      <c r="K39" s="22"/>
      <c r="L39" s="22"/>
      <c r="M39" s="22"/>
      <c r="N39" s="22"/>
      <c r="O39" s="22"/>
      <c r="P39" s="22"/>
    </row>
    <row r="40" spans="1:16" ht="39" customHeight="1" x14ac:dyDescent="0.15">
      <c r="A40" s="22"/>
      <c r="B40" s="35"/>
      <c r="C40" s="1206" t="s">
        <v>573</v>
      </c>
      <c r="D40" s="1207"/>
      <c r="E40" s="1208"/>
      <c r="F40" s="36" t="s">
        <v>516</v>
      </c>
      <c r="G40" s="37" t="s">
        <v>516</v>
      </c>
      <c r="H40" s="37">
        <v>0.04</v>
      </c>
      <c r="I40" s="37">
        <v>7.0000000000000007E-2</v>
      </c>
      <c r="J40" s="38">
        <v>0.21</v>
      </c>
      <c r="K40" s="22"/>
      <c r="L40" s="22"/>
      <c r="M40" s="22"/>
      <c r="N40" s="22"/>
      <c r="O40" s="22"/>
      <c r="P40" s="22"/>
    </row>
    <row r="41" spans="1:16" ht="39" customHeight="1" x14ac:dyDescent="0.15">
      <c r="A41" s="22"/>
      <c r="B41" s="35"/>
      <c r="C41" s="1206" t="s">
        <v>574</v>
      </c>
      <c r="D41" s="1207"/>
      <c r="E41" s="1208"/>
      <c r="F41" s="36">
        <v>0.06</v>
      </c>
      <c r="G41" s="37">
        <v>0.05</v>
      </c>
      <c r="H41" s="37">
        <v>0</v>
      </c>
      <c r="I41" s="37">
        <v>0.06</v>
      </c>
      <c r="J41" s="38">
        <v>0.05</v>
      </c>
      <c r="K41" s="22"/>
      <c r="L41" s="22"/>
      <c r="M41" s="22"/>
      <c r="N41" s="22"/>
      <c r="O41" s="22"/>
      <c r="P41" s="22"/>
    </row>
    <row r="42" spans="1:16" ht="39" customHeight="1" x14ac:dyDescent="0.15">
      <c r="A42" s="22"/>
      <c r="B42" s="39"/>
      <c r="C42" s="1206" t="s">
        <v>575</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576</v>
      </c>
      <c r="D43" s="1210"/>
      <c r="E43" s="1211"/>
      <c r="F43" s="41">
        <v>0.05</v>
      </c>
      <c r="G43" s="42">
        <v>3.86</v>
      </c>
      <c r="H43" s="42">
        <v>0.03</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c82gjrRMnOI/c+6IF8JXVBmrwuZQIY7PXEpJ1FwwTOVNT3Z7X8GsmlZ1AuZRns9BYIcFgJXOecNJK8FWe51hQ==" saltValue="lwE+O06DjJSbwRblJYWZ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SheetLayoutView="55" workbookViewId="0">
      <selection activeCell="N52" sqref="N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4180</v>
      </c>
      <c r="L45" s="60">
        <v>4200</v>
      </c>
      <c r="M45" s="60">
        <v>4258</v>
      </c>
      <c r="N45" s="60">
        <v>4083</v>
      </c>
      <c r="O45" s="61">
        <v>3974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1490</v>
      </c>
      <c r="L48" s="64">
        <v>1333</v>
      </c>
      <c r="M48" s="64">
        <v>1032</v>
      </c>
      <c r="N48" s="64">
        <v>1109</v>
      </c>
      <c r="O48" s="65">
        <v>1070</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v>
      </c>
      <c r="L49" s="64">
        <v>10</v>
      </c>
      <c r="M49" s="64">
        <v>10</v>
      </c>
      <c r="N49" s="64">
        <v>6</v>
      </c>
      <c r="O49" s="65" t="s">
        <v>516</v>
      </c>
      <c r="P49" s="48"/>
      <c r="Q49" s="48"/>
      <c r="R49" s="48"/>
      <c r="S49" s="48"/>
      <c r="T49" s="48"/>
      <c r="U49" s="48"/>
    </row>
    <row r="50" spans="1:21" ht="30.75" customHeight="1" x14ac:dyDescent="0.15">
      <c r="A50" s="48"/>
      <c r="B50" s="1234"/>
      <c r="C50" s="1235"/>
      <c r="D50" s="62"/>
      <c r="E50" s="1216" t="s">
        <v>17</v>
      </c>
      <c r="F50" s="1216"/>
      <c r="G50" s="1216"/>
      <c r="H50" s="1216"/>
      <c r="I50" s="1216"/>
      <c r="J50" s="1217"/>
      <c r="K50" s="63">
        <v>18</v>
      </c>
      <c r="L50" s="64">
        <v>18</v>
      </c>
      <c r="M50" s="64">
        <v>18</v>
      </c>
      <c r="N50" s="64">
        <v>11</v>
      </c>
      <c r="O50" s="65" t="s">
        <v>516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516</v>
      </c>
      <c r="L51" s="64" t="s">
        <v>516</v>
      </c>
      <c r="M51" s="64" t="s">
        <v>516</v>
      </c>
      <c r="N51" s="64">
        <v>0</v>
      </c>
      <c r="O51" s="65" t="s">
        <v>516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3989</v>
      </c>
      <c r="L52" s="64">
        <v>3927</v>
      </c>
      <c r="M52" s="64">
        <v>3822</v>
      </c>
      <c r="N52" s="64">
        <v>3797</v>
      </c>
      <c r="O52" s="65">
        <v>3632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1709</v>
      </c>
      <c r="L53" s="69">
        <v>1634</v>
      </c>
      <c r="M53" s="69">
        <v>1496</v>
      </c>
      <c r="N53" s="69">
        <v>1412</v>
      </c>
      <c r="O53" s="70">
        <v>1412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81h0up/sZSFKyiP1dD33qaUyzN9cwmcVVpfvK8SstAcMFi4rT40le1ou1oJLe5JDLlQOrpo03RdmjTtv8/63w==" saltValue="hVd6xJ2ZoggUXH+x7kJS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2" t="s">
        <v>30</v>
      </c>
      <c r="C41" s="1253"/>
      <c r="D41" s="102"/>
      <c r="E41" s="1254" t="s">
        <v>31</v>
      </c>
      <c r="F41" s="1254"/>
      <c r="G41" s="1254"/>
      <c r="H41" s="1255"/>
      <c r="I41" s="103">
        <v>40473</v>
      </c>
      <c r="J41" s="104">
        <v>39710</v>
      </c>
      <c r="K41" s="104">
        <v>39511</v>
      </c>
      <c r="L41" s="104">
        <v>42419</v>
      </c>
      <c r="M41" s="105">
        <v>42148</v>
      </c>
    </row>
    <row r="42" spans="2:13" ht="27.75" customHeight="1" x14ac:dyDescent="0.15">
      <c r="B42" s="1242"/>
      <c r="C42" s="1243"/>
      <c r="D42" s="106"/>
      <c r="E42" s="1246" t="s">
        <v>32</v>
      </c>
      <c r="F42" s="1246"/>
      <c r="G42" s="1246"/>
      <c r="H42" s="1247"/>
      <c r="I42" s="107">
        <v>36</v>
      </c>
      <c r="J42" s="108">
        <v>18</v>
      </c>
      <c r="K42" s="108" t="s">
        <v>516</v>
      </c>
      <c r="L42" s="108" t="s">
        <v>516</v>
      </c>
      <c r="M42" s="109" t="s">
        <v>516</v>
      </c>
    </row>
    <row r="43" spans="2:13" ht="27.75" customHeight="1" x14ac:dyDescent="0.15">
      <c r="B43" s="1242"/>
      <c r="C43" s="1243"/>
      <c r="D43" s="106"/>
      <c r="E43" s="1246" t="s">
        <v>33</v>
      </c>
      <c r="F43" s="1246"/>
      <c r="G43" s="1246"/>
      <c r="H43" s="1247"/>
      <c r="I43" s="107">
        <v>13767</v>
      </c>
      <c r="J43" s="108">
        <v>13806</v>
      </c>
      <c r="K43" s="108">
        <v>12931</v>
      </c>
      <c r="L43" s="108">
        <v>11941</v>
      </c>
      <c r="M43" s="109">
        <v>11145</v>
      </c>
    </row>
    <row r="44" spans="2:13" ht="27.75" customHeight="1" x14ac:dyDescent="0.15">
      <c r="B44" s="1242"/>
      <c r="C44" s="1243"/>
      <c r="D44" s="106"/>
      <c r="E44" s="1246" t="s">
        <v>34</v>
      </c>
      <c r="F44" s="1246"/>
      <c r="G44" s="1246"/>
      <c r="H44" s="1247"/>
      <c r="I44" s="107" t="s">
        <v>516</v>
      </c>
      <c r="J44" s="108" t="s">
        <v>516</v>
      </c>
      <c r="K44" s="108" t="s">
        <v>516</v>
      </c>
      <c r="L44" s="108" t="s">
        <v>516</v>
      </c>
      <c r="M44" s="109" t="s">
        <v>516</v>
      </c>
    </row>
    <row r="45" spans="2:13" ht="27.75" customHeight="1" x14ac:dyDescent="0.15">
      <c r="B45" s="1242"/>
      <c r="C45" s="1243"/>
      <c r="D45" s="106"/>
      <c r="E45" s="1246" t="s">
        <v>35</v>
      </c>
      <c r="F45" s="1246"/>
      <c r="G45" s="1246"/>
      <c r="H45" s="1247"/>
      <c r="I45" s="107">
        <v>4236</v>
      </c>
      <c r="J45" s="108">
        <v>4251</v>
      </c>
      <c r="K45" s="108">
        <v>3889</v>
      </c>
      <c r="L45" s="108">
        <v>3913</v>
      </c>
      <c r="M45" s="109">
        <v>3926</v>
      </c>
    </row>
    <row r="46" spans="2:13" ht="27.75" customHeight="1" x14ac:dyDescent="0.15">
      <c r="B46" s="1242"/>
      <c r="C46" s="1243"/>
      <c r="D46" s="110"/>
      <c r="E46" s="1246" t="s">
        <v>36</v>
      </c>
      <c r="F46" s="1246"/>
      <c r="G46" s="1246"/>
      <c r="H46" s="1247"/>
      <c r="I46" s="107" t="s">
        <v>516</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7537</v>
      </c>
      <c r="J50" s="108">
        <v>7305</v>
      </c>
      <c r="K50" s="108">
        <v>7147</v>
      </c>
      <c r="L50" s="108">
        <v>6545</v>
      </c>
      <c r="M50" s="109">
        <v>6509</v>
      </c>
    </row>
    <row r="51" spans="2:13" ht="27.75" customHeight="1" x14ac:dyDescent="0.15">
      <c r="B51" s="1242"/>
      <c r="C51" s="1243"/>
      <c r="D51" s="106"/>
      <c r="E51" s="1246" t="s">
        <v>42</v>
      </c>
      <c r="F51" s="1246"/>
      <c r="G51" s="1246"/>
      <c r="H51" s="1247"/>
      <c r="I51" s="107">
        <v>2453</v>
      </c>
      <c r="J51" s="108">
        <v>2540</v>
      </c>
      <c r="K51" s="108">
        <v>2465</v>
      </c>
      <c r="L51" s="108">
        <v>2399</v>
      </c>
      <c r="M51" s="109">
        <v>2334</v>
      </c>
    </row>
    <row r="52" spans="2:13" ht="27.75" customHeight="1" x14ac:dyDescent="0.15">
      <c r="B52" s="1244"/>
      <c r="C52" s="1245"/>
      <c r="D52" s="106"/>
      <c r="E52" s="1246" t="s">
        <v>43</v>
      </c>
      <c r="F52" s="1246"/>
      <c r="G52" s="1246"/>
      <c r="H52" s="1247"/>
      <c r="I52" s="107">
        <v>37192</v>
      </c>
      <c r="J52" s="108">
        <v>36607</v>
      </c>
      <c r="K52" s="108">
        <v>36117</v>
      </c>
      <c r="L52" s="108">
        <v>37856</v>
      </c>
      <c r="M52" s="109">
        <v>37807</v>
      </c>
    </row>
    <row r="53" spans="2:13" ht="27.75" customHeight="1" thickBot="1" x14ac:dyDescent="0.2">
      <c r="B53" s="1248" t="s">
        <v>44</v>
      </c>
      <c r="C53" s="1249"/>
      <c r="D53" s="113"/>
      <c r="E53" s="1250" t="s">
        <v>45</v>
      </c>
      <c r="F53" s="1250"/>
      <c r="G53" s="1250"/>
      <c r="H53" s="1251"/>
      <c r="I53" s="114">
        <v>11330</v>
      </c>
      <c r="J53" s="115">
        <v>11331</v>
      </c>
      <c r="K53" s="115">
        <v>10601</v>
      </c>
      <c r="L53" s="115">
        <v>11473</v>
      </c>
      <c r="M53" s="116">
        <v>10568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Fqi2YI3SPQCInFMO4jfyVpW84D/ANI4HEVrY8TC9YnYVBgOhcMIggVYtjxtffZBZQRUiSyKiewzizBRCfyhhg==" saltValue="yK11koD410WrvxVUGfkY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8" sqref="F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1725</v>
      </c>
      <c r="G55" s="128">
        <v>1525</v>
      </c>
      <c r="H55" s="129">
        <v>1428</v>
      </c>
    </row>
    <row r="56" spans="2:8" ht="52.5" customHeight="1" x14ac:dyDescent="0.15">
      <c r="B56" s="130"/>
      <c r="C56" s="1269" t="s">
        <v>49</v>
      </c>
      <c r="D56" s="1269"/>
      <c r="E56" s="1270"/>
      <c r="F56" s="131">
        <v>1391</v>
      </c>
      <c r="G56" s="131">
        <v>1392</v>
      </c>
      <c r="H56" s="132">
        <v>1392</v>
      </c>
    </row>
    <row r="57" spans="2:8" ht="53.25" customHeight="1" x14ac:dyDescent="0.15">
      <c r="B57" s="130"/>
      <c r="C57" s="1271" t="s">
        <v>50</v>
      </c>
      <c r="D57" s="1271"/>
      <c r="E57" s="1272"/>
      <c r="F57" s="133">
        <v>4954</v>
      </c>
      <c r="G57" s="133">
        <v>4599</v>
      </c>
      <c r="H57" s="134">
        <v>4493</v>
      </c>
    </row>
    <row r="58" spans="2:8" ht="45.75" customHeight="1" x14ac:dyDescent="0.15">
      <c r="B58" s="135"/>
      <c r="C58" s="1259" t="s">
        <v>583</v>
      </c>
      <c r="D58" s="1260"/>
      <c r="E58" s="1261"/>
      <c r="F58" s="136">
        <v>2028</v>
      </c>
      <c r="G58" s="136">
        <v>1975</v>
      </c>
      <c r="H58" s="137">
        <v>1969</v>
      </c>
    </row>
    <row r="59" spans="2:8" ht="45.75" customHeight="1" x14ac:dyDescent="0.15">
      <c r="B59" s="135"/>
      <c r="C59" s="1259" t="s">
        <v>584</v>
      </c>
      <c r="D59" s="1260"/>
      <c r="E59" s="1261"/>
      <c r="F59" s="136">
        <v>613</v>
      </c>
      <c r="G59" s="136">
        <v>613</v>
      </c>
      <c r="H59" s="137">
        <v>587</v>
      </c>
    </row>
    <row r="60" spans="2:8" ht="45.75" customHeight="1" x14ac:dyDescent="0.15">
      <c r="B60" s="135"/>
      <c r="C60" s="1259" t="s">
        <v>585</v>
      </c>
      <c r="D60" s="1260"/>
      <c r="E60" s="1261"/>
      <c r="F60" s="136">
        <v>524</v>
      </c>
      <c r="G60" s="136">
        <v>424</v>
      </c>
      <c r="H60" s="137">
        <v>424</v>
      </c>
    </row>
    <row r="61" spans="2:8" ht="45.75" customHeight="1" x14ac:dyDescent="0.15">
      <c r="B61" s="135"/>
      <c r="C61" s="1259" t="s">
        <v>586</v>
      </c>
      <c r="D61" s="1260"/>
      <c r="E61" s="1261"/>
      <c r="F61" s="136">
        <v>137</v>
      </c>
      <c r="G61" s="136">
        <v>259</v>
      </c>
      <c r="H61" s="137">
        <v>270</v>
      </c>
    </row>
    <row r="62" spans="2:8" ht="45.75" customHeight="1" thickBot="1" x14ac:dyDescent="0.2">
      <c r="B62" s="138"/>
      <c r="C62" s="1262" t="s">
        <v>587</v>
      </c>
      <c r="D62" s="1263"/>
      <c r="E62" s="1264"/>
      <c r="F62" s="139">
        <v>332</v>
      </c>
      <c r="G62" s="139">
        <v>255</v>
      </c>
      <c r="H62" s="140">
        <v>209</v>
      </c>
    </row>
    <row r="63" spans="2:8" ht="52.5" customHeight="1" thickBot="1" x14ac:dyDescent="0.2">
      <c r="B63" s="141"/>
      <c r="C63" s="1265" t="s">
        <v>51</v>
      </c>
      <c r="D63" s="1265"/>
      <c r="E63" s="1266"/>
      <c r="F63" s="142">
        <v>8070</v>
      </c>
      <c r="G63" s="142">
        <v>7516</v>
      </c>
      <c r="H63" s="143">
        <v>7312</v>
      </c>
    </row>
    <row r="64" spans="2:8" ht="15" customHeight="1" x14ac:dyDescent="0.15"/>
  </sheetData>
  <sheetProtection algorithmName="SHA-512" hashValue="rwrkUtnn5fEW75z79J/eZI4tB8e0/TCYjBlHjpYcmYGy+3DxacNl9BPj3F39rEPhk+vK0V4V7MSGnkmPAQWwcQ==" saltValue="CWF1CFmOwECVKi9ZBeUJ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66982</v>
      </c>
      <c r="E3" s="162"/>
      <c r="F3" s="163">
        <v>65876</v>
      </c>
      <c r="G3" s="164"/>
      <c r="H3" s="165"/>
    </row>
    <row r="4" spans="1:8" x14ac:dyDescent="0.15">
      <c r="A4" s="166"/>
      <c r="B4" s="167"/>
      <c r="C4" s="168"/>
      <c r="D4" s="169">
        <v>44974</v>
      </c>
      <c r="E4" s="170"/>
      <c r="F4" s="171">
        <v>36484</v>
      </c>
      <c r="G4" s="172"/>
      <c r="H4" s="173"/>
    </row>
    <row r="5" spans="1:8" x14ac:dyDescent="0.15">
      <c r="A5" s="154" t="s">
        <v>550</v>
      </c>
      <c r="B5" s="159"/>
      <c r="C5" s="160"/>
      <c r="D5" s="161">
        <v>78812</v>
      </c>
      <c r="E5" s="162"/>
      <c r="F5" s="163">
        <v>68468</v>
      </c>
      <c r="G5" s="164"/>
      <c r="H5" s="165"/>
    </row>
    <row r="6" spans="1:8" x14ac:dyDescent="0.15">
      <c r="A6" s="166"/>
      <c r="B6" s="167"/>
      <c r="C6" s="168"/>
      <c r="D6" s="169">
        <v>39125</v>
      </c>
      <c r="E6" s="170"/>
      <c r="F6" s="171">
        <v>34140</v>
      </c>
      <c r="G6" s="172"/>
      <c r="H6" s="173"/>
    </row>
    <row r="7" spans="1:8" x14ac:dyDescent="0.15">
      <c r="A7" s="154" t="s">
        <v>551</v>
      </c>
      <c r="B7" s="159"/>
      <c r="C7" s="160"/>
      <c r="D7" s="161">
        <v>123176</v>
      </c>
      <c r="E7" s="162"/>
      <c r="F7" s="163">
        <v>69729</v>
      </c>
      <c r="G7" s="164"/>
      <c r="H7" s="165"/>
    </row>
    <row r="8" spans="1:8" x14ac:dyDescent="0.15">
      <c r="A8" s="166"/>
      <c r="B8" s="167"/>
      <c r="C8" s="168"/>
      <c r="D8" s="169">
        <v>43156</v>
      </c>
      <c r="E8" s="170"/>
      <c r="F8" s="171">
        <v>38908</v>
      </c>
      <c r="G8" s="172"/>
      <c r="H8" s="173"/>
    </row>
    <row r="9" spans="1:8" x14ac:dyDescent="0.15">
      <c r="A9" s="154" t="s">
        <v>552</v>
      </c>
      <c r="B9" s="159"/>
      <c r="C9" s="160"/>
      <c r="D9" s="161">
        <v>203189</v>
      </c>
      <c r="E9" s="162"/>
      <c r="F9" s="163">
        <v>74581</v>
      </c>
      <c r="G9" s="164"/>
      <c r="H9" s="165"/>
    </row>
    <row r="10" spans="1:8" x14ac:dyDescent="0.15">
      <c r="A10" s="166"/>
      <c r="B10" s="167"/>
      <c r="C10" s="168"/>
      <c r="D10" s="169">
        <v>76404</v>
      </c>
      <c r="E10" s="170"/>
      <c r="F10" s="171">
        <v>41563</v>
      </c>
      <c r="G10" s="172"/>
      <c r="H10" s="173"/>
    </row>
    <row r="11" spans="1:8" x14ac:dyDescent="0.15">
      <c r="A11" s="154" t="s">
        <v>553</v>
      </c>
      <c r="B11" s="159"/>
      <c r="C11" s="160"/>
      <c r="D11" s="161">
        <v>109252</v>
      </c>
      <c r="E11" s="162"/>
      <c r="F11" s="163">
        <v>76347</v>
      </c>
      <c r="G11" s="164"/>
      <c r="H11" s="165"/>
    </row>
    <row r="12" spans="1:8" x14ac:dyDescent="0.15">
      <c r="A12" s="166"/>
      <c r="B12" s="167"/>
      <c r="C12" s="174"/>
      <c r="D12" s="169">
        <v>42434</v>
      </c>
      <c r="E12" s="170"/>
      <c r="F12" s="171">
        <v>41762</v>
      </c>
      <c r="G12" s="172"/>
      <c r="H12" s="173"/>
    </row>
    <row r="13" spans="1:8" x14ac:dyDescent="0.15">
      <c r="A13" s="154"/>
      <c r="B13" s="159"/>
      <c r="C13" s="175"/>
      <c r="D13" s="176">
        <v>116282</v>
      </c>
      <c r="E13" s="177"/>
      <c r="F13" s="178">
        <v>71000</v>
      </c>
      <c r="G13" s="179"/>
      <c r="H13" s="165"/>
    </row>
    <row r="14" spans="1:8" x14ac:dyDescent="0.15">
      <c r="A14" s="166"/>
      <c r="B14" s="167"/>
      <c r="C14" s="168"/>
      <c r="D14" s="169">
        <v>49219</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v>
      </c>
      <c r="C19" s="180">
        <f>ROUND(VALUE(SUBSTITUTE(実質収支比率等に係る経年分析!G$48,"▲","-")),2)</f>
        <v>7.44</v>
      </c>
      <c r="D19" s="180">
        <f>ROUND(VALUE(SUBSTITUTE(実質収支比率等に係る経年分析!H$48,"▲","-")),2)</f>
        <v>6.79</v>
      </c>
      <c r="E19" s="180">
        <f>ROUND(VALUE(SUBSTITUTE(実質収支比率等に係る経年分析!I$48,"▲","-")),2)</f>
        <v>6.59</v>
      </c>
      <c r="F19" s="180">
        <f>ROUND(VALUE(SUBSTITUTE(実質収支比率等に係る経年分析!J$48,"▲","-")),2)</f>
        <v>8.5299999999999994</v>
      </c>
    </row>
    <row r="20" spans="1:11" x14ac:dyDescent="0.15">
      <c r="A20" s="180" t="s">
        <v>55</v>
      </c>
      <c r="B20" s="180">
        <f>ROUND(VALUE(SUBSTITUTE(実質収支比率等に係る経年分析!F$47,"▲","-")),2)</f>
        <v>11.1</v>
      </c>
      <c r="C20" s="180">
        <f>ROUND(VALUE(SUBSTITUTE(実質収支比率等に係る経年分析!G$47,"▲","-")),2)</f>
        <v>10.64</v>
      </c>
      <c r="D20" s="180">
        <f>ROUND(VALUE(SUBSTITUTE(実質収支比率等に係る経年分析!H$47,"▲","-")),2)</f>
        <v>10.85</v>
      </c>
      <c r="E20" s="180">
        <f>ROUND(VALUE(SUBSTITUTE(実質収支比率等に係る経年分析!I$47,"▲","-")),2)</f>
        <v>9.69</v>
      </c>
      <c r="F20" s="180">
        <f>ROUND(VALUE(SUBSTITUTE(実質収支比率等に係る経年分析!J$47,"▲","-")),2)</f>
        <v>8.93</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-2.31</v>
      </c>
      <c r="D21" s="180">
        <f>IF(ISNUMBER(VALUE(SUBSTITUTE(実質収支比率等に係る経年分析!H$49,"▲","-"))),ROUND(VALUE(SUBSTITUTE(実質収支比率等に係る経年分析!H$49,"▲","-")),2),NA())</f>
        <v>-0.79</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1.51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3.86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2.5299999999999998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4.1100000000000003</v>
      </c>
    </row>
    <row r="35" spans="1:16" x14ac:dyDescent="0.15">
      <c r="A35" s="181" t="str">
        <f>IF(連結実質赤字比率に係る赤字・黒字の構成分析!C$35="",NA(),連結実質赤字比率に係る赤字・黒字の構成分析!C$35)</f>
        <v>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8.3000000000000007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8.9600000000000009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3989</v>
      </c>
      <c r="E42" s="182"/>
      <c r="F42" s="182"/>
      <c r="G42" s="182">
        <f>'実質公債費比率（分子）の構造'!L$52</f>
        <v>3927</v>
      </c>
      <c r="H42" s="182"/>
      <c r="I42" s="182"/>
      <c r="J42" s="182">
        <f>'実質公債費比率（分子）の構造'!M$52</f>
        <v>3822</v>
      </c>
      <c r="K42" s="182"/>
      <c r="L42" s="182"/>
      <c r="M42" s="182">
        <f>'実質公債費比率（分子）の構造'!N$52</f>
        <v>3797</v>
      </c>
      <c r="N42" s="182"/>
      <c r="O42" s="182"/>
      <c r="P42" s="182">
        <f>'実質公債費比率（分子）の構造'!O$52</f>
        <v>3632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18</v>
      </c>
      <c r="C44" s="182"/>
      <c r="D44" s="182"/>
      <c r="E44" s="182">
        <f>'実質公債費比率（分子）の構造'!L$50</f>
        <v>18</v>
      </c>
      <c r="F44" s="182"/>
      <c r="G44" s="182"/>
      <c r="H44" s="182">
        <f>'実質公債費比率（分子）の構造'!M$50</f>
        <v>18</v>
      </c>
      <c r="I44" s="182"/>
      <c r="J44" s="182"/>
      <c r="K44" s="182">
        <f>'実質公債費比率（分子）の構造'!N$50</f>
        <v>11</v>
      </c>
      <c r="L44" s="182"/>
      <c r="M44" s="182"/>
      <c r="N44" s="182" t="str">
        <f>'実質公債費比率（分子）の構造'!O$50</f>
        <v>-</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10</v>
      </c>
      <c r="I45" s="182"/>
      <c r="J45" s="182"/>
      <c r="K45" s="182">
        <f>'実質公債費比率（分子）の構造'!N$49</f>
        <v>6</v>
      </c>
      <c r="L45" s="182"/>
      <c r="M45" s="182"/>
      <c r="N45" s="182" t="str">
        <f>'実質公債費比率（分子）の構造'!O$49</f>
        <v>-</v>
      </c>
      <c r="O45" s="182"/>
      <c r="P45" s="182"/>
    </row>
    <row r="46" spans="1:16" x14ac:dyDescent="0.15">
      <c r="A46" s="182" t="s">
        <v>67</v>
      </c>
      <c r="B46" s="182">
        <f>'実質公債費比率（分子）の構造'!K$48</f>
        <v>1490</v>
      </c>
      <c r="C46" s="182"/>
      <c r="D46" s="182"/>
      <c r="E46" s="182">
        <f>'実質公債費比率（分子）の構造'!L$48</f>
        <v>1333</v>
      </c>
      <c r="F46" s="182"/>
      <c r="G46" s="182"/>
      <c r="H46" s="182">
        <f>'実質公債費比率（分子）の構造'!M$48</f>
        <v>1032</v>
      </c>
      <c r="I46" s="182"/>
      <c r="J46" s="182"/>
      <c r="K46" s="182">
        <f>'実質公債費比率（分子）の構造'!N$48</f>
        <v>1109</v>
      </c>
      <c r="L46" s="182"/>
      <c r="M46" s="182"/>
      <c r="N46" s="182">
        <f>'実質公債費比率（分子）の構造'!O$48</f>
        <v>1070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4180</v>
      </c>
      <c r="C49" s="182"/>
      <c r="D49" s="182"/>
      <c r="E49" s="182">
        <f>'実質公債費比率（分子）の構造'!L$45</f>
        <v>4200</v>
      </c>
      <c r="F49" s="182"/>
      <c r="G49" s="182"/>
      <c r="H49" s="182">
        <f>'実質公債費比率（分子）の構造'!M$45</f>
        <v>4258</v>
      </c>
      <c r="I49" s="182"/>
      <c r="J49" s="182"/>
      <c r="K49" s="182">
        <f>'実質公債費比率（分子）の構造'!N$45</f>
        <v>4083</v>
      </c>
      <c r="L49" s="182"/>
      <c r="M49" s="182"/>
      <c r="N49" s="182">
        <f>'実質公債費比率（分子）の構造'!O$45</f>
        <v>3974</v>
      </c>
      <c r="O49" s="182"/>
      <c r="P49" s="182"/>
    </row>
    <row r="50" spans="1:16" x14ac:dyDescent="0.15">
      <c r="A50" s="182" t="s">
        <v>71</v>
      </c>
      <c r="B50" s="182" t="e">
        <f>NA()</f>
        <v>#N/A</v>
      </c>
      <c r="C50" s="182">
        <f>IF(ISNUMBER('実質公債費比率（分子）の構造'!K$53),'実質公債費比率（分子）の構造'!K$53,NA())</f>
        <v>1709</v>
      </c>
      <c r="D50" s="182" t="e">
        <f>NA()</f>
        <v>#N/A</v>
      </c>
      <c r="E50" s="182" t="e">
        <f>NA()</f>
        <v>#N/A</v>
      </c>
      <c r="F50" s="182">
        <f>IF(ISNUMBER('実質公債費比率（分子）の構造'!L$53),'実質公債費比率（分子）の構造'!L$53,NA())</f>
        <v>1634</v>
      </c>
      <c r="G50" s="182" t="e">
        <f>NA()</f>
        <v>#N/A</v>
      </c>
      <c r="H50" s="182" t="e">
        <f>NA()</f>
        <v>#N/A</v>
      </c>
      <c r="I50" s="182">
        <f>IF(ISNUMBER('実質公債費比率（分子）の構造'!M$53),'実質公債費比率（分子）の構造'!M$53,NA())</f>
        <v>1496</v>
      </c>
      <c r="J50" s="182" t="e">
        <f>NA()</f>
        <v>#N/A</v>
      </c>
      <c r="K50" s="182" t="e">
        <f>NA()</f>
        <v>#N/A</v>
      </c>
      <c r="L50" s="182">
        <f>IF(ISNUMBER('実質公債費比率（分子）の構造'!N$53),'実質公債費比率（分子）の構造'!N$53,NA())</f>
        <v>1412</v>
      </c>
      <c r="M50" s="182" t="e">
        <f>NA()</f>
        <v>#N/A</v>
      </c>
      <c r="N50" s="182" t="e">
        <f>NA()</f>
        <v>#N/A</v>
      </c>
      <c r="O50" s="182">
        <f>IF(ISNUMBER('実質公債費比率（分子）の構造'!O$53),'実質公債費比率（分子）の構造'!O$53,NA())</f>
        <v>1412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37192</v>
      </c>
      <c r="E56" s="181"/>
      <c r="F56" s="181"/>
      <c r="G56" s="181">
        <f>'将来負担比率（分子）の構造'!J$52</f>
        <v>36607</v>
      </c>
      <c r="H56" s="181"/>
      <c r="I56" s="181"/>
      <c r="J56" s="181">
        <f>'将来負担比率（分子）の構造'!K$52</f>
        <v>36117</v>
      </c>
      <c r="K56" s="181"/>
      <c r="L56" s="181"/>
      <c r="M56" s="181">
        <f>'将来負担比率（分子）の構造'!L$52</f>
        <v>37856</v>
      </c>
      <c r="N56" s="181"/>
      <c r="O56" s="181"/>
      <c r="P56" s="181">
        <f>'将来負担比率（分子）の構造'!M$52</f>
        <v>37807</v>
      </c>
    </row>
    <row r="57" spans="1:16" x14ac:dyDescent="0.15">
      <c r="A57" s="181" t="s">
        <v>42</v>
      </c>
      <c r="B57" s="181"/>
      <c r="C57" s="181"/>
      <c r="D57" s="181">
        <f>'将来負担比率（分子）の構造'!I$51</f>
        <v>2453</v>
      </c>
      <c r="E57" s="181"/>
      <c r="F57" s="181"/>
      <c r="G57" s="181">
        <f>'将来負担比率（分子）の構造'!J$51</f>
        <v>2540</v>
      </c>
      <c r="H57" s="181"/>
      <c r="I57" s="181"/>
      <c r="J57" s="181">
        <f>'将来負担比率（分子）の構造'!K$51</f>
        <v>2465</v>
      </c>
      <c r="K57" s="181"/>
      <c r="L57" s="181"/>
      <c r="M57" s="181">
        <f>'将来負担比率（分子）の構造'!L$51</f>
        <v>2399</v>
      </c>
      <c r="N57" s="181"/>
      <c r="O57" s="181"/>
      <c r="P57" s="181">
        <f>'将来負担比率（分子）の構造'!M$51</f>
        <v>2334</v>
      </c>
    </row>
    <row r="58" spans="1:16" x14ac:dyDescent="0.15">
      <c r="A58" s="181" t="s">
        <v>41</v>
      </c>
      <c r="B58" s="181"/>
      <c r="C58" s="181"/>
      <c r="D58" s="181">
        <f>'将来負担比率（分子）の構造'!I$50</f>
        <v>7537</v>
      </c>
      <c r="E58" s="181"/>
      <c r="F58" s="181"/>
      <c r="G58" s="181">
        <f>'将来負担比率（分子）の構造'!J$50</f>
        <v>7305</v>
      </c>
      <c r="H58" s="181"/>
      <c r="I58" s="181"/>
      <c r="J58" s="181">
        <f>'将来負担比率（分子）の構造'!K$50</f>
        <v>7147</v>
      </c>
      <c r="K58" s="181"/>
      <c r="L58" s="181"/>
      <c r="M58" s="181">
        <f>'将来負担比率（分子）の構造'!L$50</f>
        <v>6545</v>
      </c>
      <c r="N58" s="181"/>
      <c r="O58" s="181"/>
      <c r="P58" s="181">
        <f>'将来負担比率（分子）の構造'!M$50</f>
        <v>6509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4236</v>
      </c>
      <c r="C62" s="181"/>
      <c r="D62" s="181"/>
      <c r="E62" s="181">
        <f>'将来負担比率（分子）の構造'!J$45</f>
        <v>4251</v>
      </c>
      <c r="F62" s="181"/>
      <c r="G62" s="181"/>
      <c r="H62" s="181">
        <f>'将来負担比率（分子）の構造'!K$45</f>
        <v>3889</v>
      </c>
      <c r="I62" s="181"/>
      <c r="J62" s="181"/>
      <c r="K62" s="181">
        <f>'将来負担比率（分子）の構造'!L$45</f>
        <v>3913</v>
      </c>
      <c r="L62" s="181"/>
      <c r="M62" s="181"/>
      <c r="N62" s="181">
        <f>'将来負担比率（分子）の構造'!M$45</f>
        <v>3926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13767</v>
      </c>
      <c r="C64" s="181"/>
      <c r="D64" s="181"/>
      <c r="E64" s="181">
        <f>'将来負担比率（分子）の構造'!J$43</f>
        <v>13806</v>
      </c>
      <c r="F64" s="181"/>
      <c r="G64" s="181"/>
      <c r="H64" s="181">
        <f>'将来負担比率（分子）の構造'!K$43</f>
        <v>12931</v>
      </c>
      <c r="I64" s="181"/>
      <c r="J64" s="181"/>
      <c r="K64" s="181">
        <f>'将来負担比率（分子）の構造'!L$43</f>
        <v>11941</v>
      </c>
      <c r="L64" s="181"/>
      <c r="M64" s="181"/>
      <c r="N64" s="181">
        <f>'将来負担比率（分子）の構造'!M$43</f>
        <v>11145</v>
      </c>
      <c r="O64" s="181"/>
      <c r="P64" s="181"/>
    </row>
    <row r="65" spans="1:16" x14ac:dyDescent="0.15">
      <c r="A65" s="181" t="s">
        <v>32</v>
      </c>
      <c r="B65" s="181">
        <f>'将来負担比率（分子）の構造'!I$42</f>
        <v>36</v>
      </c>
      <c r="C65" s="181"/>
      <c r="D65" s="181"/>
      <c r="E65" s="181">
        <f>'将来負担比率（分子）の構造'!J$42</f>
        <v>18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40473</v>
      </c>
      <c r="C66" s="181"/>
      <c r="D66" s="181"/>
      <c r="E66" s="181">
        <f>'将来負担比率（分子）の構造'!J$41</f>
        <v>39710</v>
      </c>
      <c r="F66" s="181"/>
      <c r="G66" s="181"/>
      <c r="H66" s="181">
        <f>'将来負担比率（分子）の構造'!K$41</f>
        <v>39511</v>
      </c>
      <c r="I66" s="181"/>
      <c r="J66" s="181"/>
      <c r="K66" s="181">
        <f>'将来負担比率（分子）の構造'!L$41</f>
        <v>42419</v>
      </c>
      <c r="L66" s="181"/>
      <c r="M66" s="181"/>
      <c r="N66" s="181">
        <f>'将来負担比率（分子）の構造'!M$41</f>
        <v>42148</v>
      </c>
      <c r="O66" s="181"/>
      <c r="P66" s="181"/>
    </row>
    <row r="67" spans="1:16" x14ac:dyDescent="0.15">
      <c r="A67" s="181" t="s">
        <v>75</v>
      </c>
      <c r="B67" s="181" t="e">
        <f>NA()</f>
        <v>#N/A</v>
      </c>
      <c r="C67" s="181">
        <f>IF(ISNUMBER('将来負担比率（分子）の構造'!I$53), IF('将来負担比率（分子）の構造'!I$53 &lt; 0, 0, '将来負担比率（分子）の構造'!I$53), NA())</f>
        <v>11330</v>
      </c>
      <c r="D67" s="181" t="e">
        <f>NA()</f>
        <v>#N/A</v>
      </c>
      <c r="E67" s="181" t="e">
        <f>NA()</f>
        <v>#N/A</v>
      </c>
      <c r="F67" s="181">
        <f>IF(ISNUMBER('将来負担比率（分子）の構造'!J$53), IF('将来負担比率（分子）の構造'!J$53 &lt; 0, 0, '将来負担比率（分子）の構造'!J$53), NA())</f>
        <v>11331</v>
      </c>
      <c r="G67" s="181" t="e">
        <f>NA()</f>
        <v>#N/A</v>
      </c>
      <c r="H67" s="181" t="e">
        <f>NA()</f>
        <v>#N/A</v>
      </c>
      <c r="I67" s="181">
        <f>IF(ISNUMBER('将来負担比率（分子）の構造'!K$53), IF('将来負担比率（分子）の構造'!K$53 &lt; 0, 0, '将来負担比率（分子）の構造'!K$53), NA())</f>
        <v>10601</v>
      </c>
      <c r="J67" s="181" t="e">
        <f>NA()</f>
        <v>#N/A</v>
      </c>
      <c r="K67" s="181" t="e">
        <f>NA()</f>
        <v>#N/A</v>
      </c>
      <c r="L67" s="181">
        <f>IF(ISNUMBER('将来負担比率（分子）の構造'!L$53), IF('将来負担比率（分子）の構造'!L$53 &lt; 0, 0, '将来負担比率（分子）の構造'!L$53), NA())</f>
        <v>11473</v>
      </c>
      <c r="M67" s="181" t="e">
        <f>NA()</f>
        <v>#N/A</v>
      </c>
      <c r="N67" s="181" t="e">
        <f>NA()</f>
        <v>#N/A</v>
      </c>
      <c r="O67" s="181">
        <f>IF(ISNUMBER('将来負担比率（分子）の構造'!M$53), IF('将来負担比率（分子）の構造'!M$53 &lt; 0, 0, '将来負担比率（分子）の構造'!M$53), NA())</f>
        <v>10568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1725</v>
      </c>
      <c r="C72" s="185">
        <f>基金残高に係る経年分析!G55</f>
        <v>1525</v>
      </c>
      <c r="D72" s="185">
        <f>基金残高に係る経年分析!H55</f>
        <v>1428</v>
      </c>
    </row>
    <row r="73" spans="1:16" x14ac:dyDescent="0.15">
      <c r="A73" s="184" t="s">
        <v>78</v>
      </c>
      <c r="B73" s="185">
        <f>基金残高に係る経年分析!F56</f>
        <v>1391</v>
      </c>
      <c r="C73" s="185">
        <f>基金残高に係る経年分析!G56</f>
        <v>1392</v>
      </c>
      <c r="D73" s="185">
        <f>基金残高に係る経年分析!H56</f>
        <v>1392</v>
      </c>
    </row>
    <row r="74" spans="1:16" x14ac:dyDescent="0.15">
      <c r="A74" s="184" t="s">
        <v>79</v>
      </c>
      <c r="B74" s="185">
        <f>基金残高に係る経年分析!F57</f>
        <v>4954</v>
      </c>
      <c r="C74" s="185">
        <f>基金残高に係る経年分析!G57</f>
        <v>4599</v>
      </c>
      <c r="D74" s="185">
        <f>基金残高に係る経年分析!H57</f>
        <v>4493</v>
      </c>
    </row>
  </sheetData>
  <sheetProtection algorithmName="SHA-512" hashValue="oM1+WxZ4oerhXztVYL2sv3DuNOzOAEtMnFEae9GiDdBp+WPlh68O7e9QchPLBHZybdZ2oRjsKZDtBsxRM1TPRw==" saltValue="6Bv3X40y6naLUtpRT3A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BX33" sqref="BX33:CB3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230</v>
      </c>
      <c r="C5" s="711"/>
      <c r="D5" s="711"/>
      <c r="E5" s="711"/>
      <c r="F5" s="711"/>
      <c r="G5" s="711"/>
      <c r="H5" s="711"/>
      <c r="I5" s="711"/>
      <c r="J5" s="711"/>
      <c r="K5" s="711"/>
      <c r="L5" s="711"/>
      <c r="M5" s="711"/>
      <c r="N5" s="711"/>
      <c r="O5" s="711"/>
      <c r="P5" s="711"/>
      <c r="Q5" s="712"/>
      <c r="R5" s="697">
        <v>6879378</v>
      </c>
      <c r="S5" s="698"/>
      <c r="T5" s="698"/>
      <c r="U5" s="698"/>
      <c r="V5" s="698"/>
      <c r="W5" s="698"/>
      <c r="X5" s="698"/>
      <c r="Y5" s="741"/>
      <c r="Z5" s="759">
        <v>19.600000000000001</v>
      </c>
      <c r="AA5" s="759"/>
      <c r="AB5" s="759"/>
      <c r="AC5" s="759"/>
      <c r="AD5" s="760">
        <v>6662303</v>
      </c>
      <c r="AE5" s="760"/>
      <c r="AF5" s="760"/>
      <c r="AG5" s="760"/>
      <c r="AH5" s="760"/>
      <c r="AI5" s="760"/>
      <c r="AJ5" s="760"/>
      <c r="AK5" s="760"/>
      <c r="AL5" s="742">
        <v>43.4</v>
      </c>
      <c r="AM5" s="715"/>
      <c r="AN5" s="715"/>
      <c r="AO5" s="743"/>
      <c r="AP5" s="710" t="s">
        <v>231</v>
      </c>
      <c r="AQ5" s="711"/>
      <c r="AR5" s="711"/>
      <c r="AS5" s="711"/>
      <c r="AT5" s="711"/>
      <c r="AU5" s="711"/>
      <c r="AV5" s="711"/>
      <c r="AW5" s="711"/>
      <c r="AX5" s="711"/>
      <c r="AY5" s="711"/>
      <c r="AZ5" s="711"/>
      <c r="BA5" s="711"/>
      <c r="BB5" s="711"/>
      <c r="BC5" s="711"/>
      <c r="BD5" s="711"/>
      <c r="BE5" s="711"/>
      <c r="BF5" s="712"/>
      <c r="BG5" s="642">
        <v>6644673</v>
      </c>
      <c r="BH5" s="643"/>
      <c r="BI5" s="643"/>
      <c r="BJ5" s="643"/>
      <c r="BK5" s="643"/>
      <c r="BL5" s="643"/>
      <c r="BM5" s="643"/>
      <c r="BN5" s="644"/>
      <c r="BO5" s="675">
        <v>96.6</v>
      </c>
      <c r="BP5" s="675"/>
      <c r="BQ5" s="675"/>
      <c r="BR5" s="675"/>
      <c r="BS5" s="676">
        <v>46609</v>
      </c>
      <c r="BT5" s="676"/>
      <c r="BU5" s="676"/>
      <c r="BV5" s="676"/>
      <c r="BW5" s="676"/>
      <c r="BX5" s="676"/>
      <c r="BY5" s="676"/>
      <c r="BZ5" s="676"/>
      <c r="CA5" s="676"/>
      <c r="CB5" s="730"/>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255182</v>
      </c>
      <c r="S6" s="643"/>
      <c r="T6" s="643"/>
      <c r="U6" s="643"/>
      <c r="V6" s="643"/>
      <c r="W6" s="643"/>
      <c r="X6" s="643"/>
      <c r="Y6" s="644"/>
      <c r="Z6" s="675">
        <v>0.7</v>
      </c>
      <c r="AA6" s="675"/>
      <c r="AB6" s="675"/>
      <c r="AC6" s="675"/>
      <c r="AD6" s="676">
        <v>255182</v>
      </c>
      <c r="AE6" s="676"/>
      <c r="AF6" s="676"/>
      <c r="AG6" s="676"/>
      <c r="AH6" s="676"/>
      <c r="AI6" s="676"/>
      <c r="AJ6" s="676"/>
      <c r="AK6" s="676"/>
      <c r="AL6" s="645">
        <v>1.7</v>
      </c>
      <c r="AM6" s="646"/>
      <c r="AN6" s="646"/>
      <c r="AO6" s="677"/>
      <c r="AP6" s="639" t="s">
        <v>236</v>
      </c>
      <c r="AQ6" s="640"/>
      <c r="AR6" s="640"/>
      <c r="AS6" s="640"/>
      <c r="AT6" s="640"/>
      <c r="AU6" s="640"/>
      <c r="AV6" s="640"/>
      <c r="AW6" s="640"/>
      <c r="AX6" s="640"/>
      <c r="AY6" s="640"/>
      <c r="AZ6" s="640"/>
      <c r="BA6" s="640"/>
      <c r="BB6" s="640"/>
      <c r="BC6" s="640"/>
      <c r="BD6" s="640"/>
      <c r="BE6" s="640"/>
      <c r="BF6" s="641"/>
      <c r="BG6" s="642">
        <v>6644673</v>
      </c>
      <c r="BH6" s="643"/>
      <c r="BI6" s="643"/>
      <c r="BJ6" s="643"/>
      <c r="BK6" s="643"/>
      <c r="BL6" s="643"/>
      <c r="BM6" s="643"/>
      <c r="BN6" s="644"/>
      <c r="BO6" s="675">
        <v>96.6</v>
      </c>
      <c r="BP6" s="675"/>
      <c r="BQ6" s="675"/>
      <c r="BR6" s="675"/>
      <c r="BS6" s="676">
        <v>46609</v>
      </c>
      <c r="BT6" s="676"/>
      <c r="BU6" s="676"/>
      <c r="BV6" s="676"/>
      <c r="BW6" s="676"/>
      <c r="BX6" s="676"/>
      <c r="BY6" s="676"/>
      <c r="BZ6" s="676"/>
      <c r="CA6" s="676"/>
      <c r="CB6" s="730"/>
      <c r="CD6" s="700" t="s">
        <v>237</v>
      </c>
      <c r="CE6" s="701"/>
      <c r="CF6" s="701"/>
      <c r="CG6" s="701"/>
      <c r="CH6" s="701"/>
      <c r="CI6" s="701"/>
      <c r="CJ6" s="701"/>
      <c r="CK6" s="701"/>
      <c r="CL6" s="701"/>
      <c r="CM6" s="701"/>
      <c r="CN6" s="701"/>
      <c r="CO6" s="701"/>
      <c r="CP6" s="701"/>
      <c r="CQ6" s="702"/>
      <c r="CR6" s="642">
        <v>172620</v>
      </c>
      <c r="CS6" s="643"/>
      <c r="CT6" s="643"/>
      <c r="CU6" s="643"/>
      <c r="CV6" s="643"/>
      <c r="CW6" s="643"/>
      <c r="CX6" s="643"/>
      <c r="CY6" s="644"/>
      <c r="CZ6" s="742">
        <v>0.5</v>
      </c>
      <c r="DA6" s="715"/>
      <c r="DB6" s="715"/>
      <c r="DC6" s="745"/>
      <c r="DD6" s="648" t="s">
        <v>238</v>
      </c>
      <c r="DE6" s="643"/>
      <c r="DF6" s="643"/>
      <c r="DG6" s="643"/>
      <c r="DH6" s="643"/>
      <c r="DI6" s="643"/>
      <c r="DJ6" s="643"/>
      <c r="DK6" s="643"/>
      <c r="DL6" s="643"/>
      <c r="DM6" s="643"/>
      <c r="DN6" s="643"/>
      <c r="DO6" s="643"/>
      <c r="DP6" s="644"/>
      <c r="DQ6" s="648">
        <v>172620</v>
      </c>
      <c r="DR6" s="643"/>
      <c r="DS6" s="643"/>
      <c r="DT6" s="643"/>
      <c r="DU6" s="643"/>
      <c r="DV6" s="643"/>
      <c r="DW6" s="643"/>
      <c r="DX6" s="643"/>
      <c r="DY6" s="643"/>
      <c r="DZ6" s="643"/>
      <c r="EA6" s="643"/>
      <c r="EB6" s="643"/>
      <c r="EC6" s="689"/>
    </row>
    <row r="7" spans="2:143" ht="11.25" customHeight="1" x14ac:dyDescent="0.15">
      <c r="B7" s="639" t="s">
        <v>239</v>
      </c>
      <c r="C7" s="640"/>
      <c r="D7" s="640"/>
      <c r="E7" s="640"/>
      <c r="F7" s="640"/>
      <c r="G7" s="640"/>
      <c r="H7" s="640"/>
      <c r="I7" s="640"/>
      <c r="J7" s="640"/>
      <c r="K7" s="640"/>
      <c r="L7" s="640"/>
      <c r="M7" s="640"/>
      <c r="N7" s="640"/>
      <c r="O7" s="640"/>
      <c r="P7" s="640"/>
      <c r="Q7" s="641"/>
      <c r="R7" s="642">
        <v>3775</v>
      </c>
      <c r="S7" s="643"/>
      <c r="T7" s="643"/>
      <c r="U7" s="643"/>
      <c r="V7" s="643"/>
      <c r="W7" s="643"/>
      <c r="X7" s="643"/>
      <c r="Y7" s="644"/>
      <c r="Z7" s="675">
        <v>0</v>
      </c>
      <c r="AA7" s="675"/>
      <c r="AB7" s="675"/>
      <c r="AC7" s="675"/>
      <c r="AD7" s="676">
        <v>3775</v>
      </c>
      <c r="AE7" s="676"/>
      <c r="AF7" s="676"/>
      <c r="AG7" s="676"/>
      <c r="AH7" s="676"/>
      <c r="AI7" s="676"/>
      <c r="AJ7" s="676"/>
      <c r="AK7" s="676"/>
      <c r="AL7" s="645">
        <v>0</v>
      </c>
      <c r="AM7" s="646"/>
      <c r="AN7" s="646"/>
      <c r="AO7" s="677"/>
      <c r="AP7" s="639" t="s">
        <v>240</v>
      </c>
      <c r="AQ7" s="640"/>
      <c r="AR7" s="640"/>
      <c r="AS7" s="640"/>
      <c r="AT7" s="640"/>
      <c r="AU7" s="640"/>
      <c r="AV7" s="640"/>
      <c r="AW7" s="640"/>
      <c r="AX7" s="640"/>
      <c r="AY7" s="640"/>
      <c r="AZ7" s="640"/>
      <c r="BA7" s="640"/>
      <c r="BB7" s="640"/>
      <c r="BC7" s="640"/>
      <c r="BD7" s="640"/>
      <c r="BE7" s="640"/>
      <c r="BF7" s="641"/>
      <c r="BG7" s="642">
        <v>2180477</v>
      </c>
      <c r="BH7" s="643"/>
      <c r="BI7" s="643"/>
      <c r="BJ7" s="643"/>
      <c r="BK7" s="643"/>
      <c r="BL7" s="643"/>
      <c r="BM7" s="643"/>
      <c r="BN7" s="644"/>
      <c r="BO7" s="675">
        <v>31.7</v>
      </c>
      <c r="BP7" s="675"/>
      <c r="BQ7" s="675"/>
      <c r="BR7" s="675"/>
      <c r="BS7" s="676">
        <v>46609</v>
      </c>
      <c r="BT7" s="676"/>
      <c r="BU7" s="676"/>
      <c r="BV7" s="676"/>
      <c r="BW7" s="676"/>
      <c r="BX7" s="676"/>
      <c r="BY7" s="676"/>
      <c r="BZ7" s="676"/>
      <c r="CA7" s="676"/>
      <c r="CB7" s="730"/>
      <c r="CD7" s="681" t="s">
        <v>241</v>
      </c>
      <c r="CE7" s="682"/>
      <c r="CF7" s="682"/>
      <c r="CG7" s="682"/>
      <c r="CH7" s="682"/>
      <c r="CI7" s="682"/>
      <c r="CJ7" s="682"/>
      <c r="CK7" s="682"/>
      <c r="CL7" s="682"/>
      <c r="CM7" s="682"/>
      <c r="CN7" s="682"/>
      <c r="CO7" s="682"/>
      <c r="CP7" s="682"/>
      <c r="CQ7" s="683"/>
      <c r="CR7" s="642">
        <v>7653401</v>
      </c>
      <c r="CS7" s="643"/>
      <c r="CT7" s="643"/>
      <c r="CU7" s="643"/>
      <c r="CV7" s="643"/>
      <c r="CW7" s="643"/>
      <c r="CX7" s="643"/>
      <c r="CY7" s="644"/>
      <c r="CZ7" s="675">
        <v>23</v>
      </c>
      <c r="DA7" s="675"/>
      <c r="DB7" s="675"/>
      <c r="DC7" s="675"/>
      <c r="DD7" s="648">
        <v>458562</v>
      </c>
      <c r="DE7" s="643"/>
      <c r="DF7" s="643"/>
      <c r="DG7" s="643"/>
      <c r="DH7" s="643"/>
      <c r="DI7" s="643"/>
      <c r="DJ7" s="643"/>
      <c r="DK7" s="643"/>
      <c r="DL7" s="643"/>
      <c r="DM7" s="643"/>
      <c r="DN7" s="643"/>
      <c r="DO7" s="643"/>
      <c r="DP7" s="644"/>
      <c r="DQ7" s="648">
        <v>2687138</v>
      </c>
      <c r="DR7" s="643"/>
      <c r="DS7" s="643"/>
      <c r="DT7" s="643"/>
      <c r="DU7" s="643"/>
      <c r="DV7" s="643"/>
      <c r="DW7" s="643"/>
      <c r="DX7" s="643"/>
      <c r="DY7" s="643"/>
      <c r="DZ7" s="643"/>
      <c r="EA7" s="643"/>
      <c r="EB7" s="643"/>
      <c r="EC7" s="689"/>
    </row>
    <row r="8" spans="2:143" ht="11.25" customHeight="1" x14ac:dyDescent="0.15">
      <c r="B8" s="639" t="s">
        <v>242</v>
      </c>
      <c r="C8" s="640"/>
      <c r="D8" s="640"/>
      <c r="E8" s="640"/>
      <c r="F8" s="640"/>
      <c r="G8" s="640"/>
      <c r="H8" s="640"/>
      <c r="I8" s="640"/>
      <c r="J8" s="640"/>
      <c r="K8" s="640"/>
      <c r="L8" s="640"/>
      <c r="M8" s="640"/>
      <c r="N8" s="640"/>
      <c r="O8" s="640"/>
      <c r="P8" s="640"/>
      <c r="Q8" s="641"/>
      <c r="R8" s="642">
        <v>16984</v>
      </c>
      <c r="S8" s="643"/>
      <c r="T8" s="643"/>
      <c r="U8" s="643"/>
      <c r="V8" s="643"/>
      <c r="W8" s="643"/>
      <c r="X8" s="643"/>
      <c r="Y8" s="644"/>
      <c r="Z8" s="675">
        <v>0</v>
      </c>
      <c r="AA8" s="675"/>
      <c r="AB8" s="675"/>
      <c r="AC8" s="675"/>
      <c r="AD8" s="676">
        <v>16984</v>
      </c>
      <c r="AE8" s="676"/>
      <c r="AF8" s="676"/>
      <c r="AG8" s="676"/>
      <c r="AH8" s="676"/>
      <c r="AI8" s="676"/>
      <c r="AJ8" s="676"/>
      <c r="AK8" s="676"/>
      <c r="AL8" s="645">
        <v>0.1</v>
      </c>
      <c r="AM8" s="646"/>
      <c r="AN8" s="646"/>
      <c r="AO8" s="677"/>
      <c r="AP8" s="639" t="s">
        <v>243</v>
      </c>
      <c r="AQ8" s="640"/>
      <c r="AR8" s="640"/>
      <c r="AS8" s="640"/>
      <c r="AT8" s="640"/>
      <c r="AU8" s="640"/>
      <c r="AV8" s="640"/>
      <c r="AW8" s="640"/>
      <c r="AX8" s="640"/>
      <c r="AY8" s="640"/>
      <c r="AZ8" s="640"/>
      <c r="BA8" s="640"/>
      <c r="BB8" s="640"/>
      <c r="BC8" s="640"/>
      <c r="BD8" s="640"/>
      <c r="BE8" s="640"/>
      <c r="BF8" s="641"/>
      <c r="BG8" s="642">
        <v>75823</v>
      </c>
      <c r="BH8" s="643"/>
      <c r="BI8" s="643"/>
      <c r="BJ8" s="643"/>
      <c r="BK8" s="643"/>
      <c r="BL8" s="643"/>
      <c r="BM8" s="643"/>
      <c r="BN8" s="644"/>
      <c r="BO8" s="675">
        <v>1.1000000000000001</v>
      </c>
      <c r="BP8" s="675"/>
      <c r="BQ8" s="675"/>
      <c r="BR8" s="675"/>
      <c r="BS8" s="648" t="s">
        <v>244</v>
      </c>
      <c r="BT8" s="643"/>
      <c r="BU8" s="643"/>
      <c r="BV8" s="643"/>
      <c r="BW8" s="643"/>
      <c r="BX8" s="643"/>
      <c r="BY8" s="643"/>
      <c r="BZ8" s="643"/>
      <c r="CA8" s="643"/>
      <c r="CB8" s="689"/>
      <c r="CD8" s="681" t="s">
        <v>245</v>
      </c>
      <c r="CE8" s="682"/>
      <c r="CF8" s="682"/>
      <c r="CG8" s="682"/>
      <c r="CH8" s="682"/>
      <c r="CI8" s="682"/>
      <c r="CJ8" s="682"/>
      <c r="CK8" s="682"/>
      <c r="CL8" s="682"/>
      <c r="CM8" s="682"/>
      <c r="CN8" s="682"/>
      <c r="CO8" s="682"/>
      <c r="CP8" s="682"/>
      <c r="CQ8" s="683"/>
      <c r="CR8" s="642">
        <v>6019682</v>
      </c>
      <c r="CS8" s="643"/>
      <c r="CT8" s="643"/>
      <c r="CU8" s="643"/>
      <c r="CV8" s="643"/>
      <c r="CW8" s="643"/>
      <c r="CX8" s="643"/>
      <c r="CY8" s="644"/>
      <c r="CZ8" s="675">
        <v>18.100000000000001</v>
      </c>
      <c r="DA8" s="675"/>
      <c r="DB8" s="675"/>
      <c r="DC8" s="675"/>
      <c r="DD8" s="648">
        <v>78752</v>
      </c>
      <c r="DE8" s="643"/>
      <c r="DF8" s="643"/>
      <c r="DG8" s="643"/>
      <c r="DH8" s="643"/>
      <c r="DI8" s="643"/>
      <c r="DJ8" s="643"/>
      <c r="DK8" s="643"/>
      <c r="DL8" s="643"/>
      <c r="DM8" s="643"/>
      <c r="DN8" s="643"/>
      <c r="DO8" s="643"/>
      <c r="DP8" s="644"/>
      <c r="DQ8" s="648">
        <v>3382588</v>
      </c>
      <c r="DR8" s="643"/>
      <c r="DS8" s="643"/>
      <c r="DT8" s="643"/>
      <c r="DU8" s="643"/>
      <c r="DV8" s="643"/>
      <c r="DW8" s="643"/>
      <c r="DX8" s="643"/>
      <c r="DY8" s="643"/>
      <c r="DZ8" s="643"/>
      <c r="EA8" s="643"/>
      <c r="EB8" s="643"/>
      <c r="EC8" s="689"/>
    </row>
    <row r="9" spans="2:143" ht="11.25" customHeight="1" x14ac:dyDescent="0.15">
      <c r="B9" s="639" t="s">
        <v>246</v>
      </c>
      <c r="C9" s="640"/>
      <c r="D9" s="640"/>
      <c r="E9" s="640"/>
      <c r="F9" s="640"/>
      <c r="G9" s="640"/>
      <c r="H9" s="640"/>
      <c r="I9" s="640"/>
      <c r="J9" s="640"/>
      <c r="K9" s="640"/>
      <c r="L9" s="640"/>
      <c r="M9" s="640"/>
      <c r="N9" s="640"/>
      <c r="O9" s="640"/>
      <c r="P9" s="640"/>
      <c r="Q9" s="641"/>
      <c r="R9" s="642">
        <v>18902</v>
      </c>
      <c r="S9" s="643"/>
      <c r="T9" s="643"/>
      <c r="U9" s="643"/>
      <c r="V9" s="643"/>
      <c r="W9" s="643"/>
      <c r="X9" s="643"/>
      <c r="Y9" s="644"/>
      <c r="Z9" s="675">
        <v>0.1</v>
      </c>
      <c r="AA9" s="675"/>
      <c r="AB9" s="675"/>
      <c r="AC9" s="675"/>
      <c r="AD9" s="676">
        <v>18902</v>
      </c>
      <c r="AE9" s="676"/>
      <c r="AF9" s="676"/>
      <c r="AG9" s="676"/>
      <c r="AH9" s="676"/>
      <c r="AI9" s="676"/>
      <c r="AJ9" s="676"/>
      <c r="AK9" s="676"/>
      <c r="AL9" s="645">
        <v>0.1</v>
      </c>
      <c r="AM9" s="646"/>
      <c r="AN9" s="646"/>
      <c r="AO9" s="677"/>
      <c r="AP9" s="639" t="s">
        <v>247</v>
      </c>
      <c r="AQ9" s="640"/>
      <c r="AR9" s="640"/>
      <c r="AS9" s="640"/>
      <c r="AT9" s="640"/>
      <c r="AU9" s="640"/>
      <c r="AV9" s="640"/>
      <c r="AW9" s="640"/>
      <c r="AX9" s="640"/>
      <c r="AY9" s="640"/>
      <c r="AZ9" s="640"/>
      <c r="BA9" s="640"/>
      <c r="BB9" s="640"/>
      <c r="BC9" s="640"/>
      <c r="BD9" s="640"/>
      <c r="BE9" s="640"/>
      <c r="BF9" s="641"/>
      <c r="BG9" s="642">
        <v>1719218</v>
      </c>
      <c r="BH9" s="643"/>
      <c r="BI9" s="643"/>
      <c r="BJ9" s="643"/>
      <c r="BK9" s="643"/>
      <c r="BL9" s="643"/>
      <c r="BM9" s="643"/>
      <c r="BN9" s="644"/>
      <c r="BO9" s="675">
        <v>25</v>
      </c>
      <c r="BP9" s="675"/>
      <c r="BQ9" s="675"/>
      <c r="BR9" s="675"/>
      <c r="BS9" s="648" t="s">
        <v>182</v>
      </c>
      <c r="BT9" s="643"/>
      <c r="BU9" s="643"/>
      <c r="BV9" s="643"/>
      <c r="BW9" s="643"/>
      <c r="BX9" s="643"/>
      <c r="BY9" s="643"/>
      <c r="BZ9" s="643"/>
      <c r="CA9" s="643"/>
      <c r="CB9" s="689"/>
      <c r="CD9" s="681" t="s">
        <v>248</v>
      </c>
      <c r="CE9" s="682"/>
      <c r="CF9" s="682"/>
      <c r="CG9" s="682"/>
      <c r="CH9" s="682"/>
      <c r="CI9" s="682"/>
      <c r="CJ9" s="682"/>
      <c r="CK9" s="682"/>
      <c r="CL9" s="682"/>
      <c r="CM9" s="682"/>
      <c r="CN9" s="682"/>
      <c r="CO9" s="682"/>
      <c r="CP9" s="682"/>
      <c r="CQ9" s="683"/>
      <c r="CR9" s="642">
        <v>2819565</v>
      </c>
      <c r="CS9" s="643"/>
      <c r="CT9" s="643"/>
      <c r="CU9" s="643"/>
      <c r="CV9" s="643"/>
      <c r="CW9" s="643"/>
      <c r="CX9" s="643"/>
      <c r="CY9" s="644"/>
      <c r="CZ9" s="675">
        <v>8.5</v>
      </c>
      <c r="DA9" s="675"/>
      <c r="DB9" s="675"/>
      <c r="DC9" s="675"/>
      <c r="DD9" s="648">
        <v>729852</v>
      </c>
      <c r="DE9" s="643"/>
      <c r="DF9" s="643"/>
      <c r="DG9" s="643"/>
      <c r="DH9" s="643"/>
      <c r="DI9" s="643"/>
      <c r="DJ9" s="643"/>
      <c r="DK9" s="643"/>
      <c r="DL9" s="643"/>
      <c r="DM9" s="643"/>
      <c r="DN9" s="643"/>
      <c r="DO9" s="643"/>
      <c r="DP9" s="644"/>
      <c r="DQ9" s="648">
        <v>1911611</v>
      </c>
      <c r="DR9" s="643"/>
      <c r="DS9" s="643"/>
      <c r="DT9" s="643"/>
      <c r="DU9" s="643"/>
      <c r="DV9" s="643"/>
      <c r="DW9" s="643"/>
      <c r="DX9" s="643"/>
      <c r="DY9" s="643"/>
      <c r="DZ9" s="643"/>
      <c r="EA9" s="643"/>
      <c r="EB9" s="643"/>
      <c r="EC9" s="689"/>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250</v>
      </c>
      <c r="AA10" s="675"/>
      <c r="AB10" s="675"/>
      <c r="AC10" s="675"/>
      <c r="AD10" s="676" t="s">
        <v>244</v>
      </c>
      <c r="AE10" s="676"/>
      <c r="AF10" s="676"/>
      <c r="AG10" s="676"/>
      <c r="AH10" s="676"/>
      <c r="AI10" s="676"/>
      <c r="AJ10" s="676"/>
      <c r="AK10" s="676"/>
      <c r="AL10" s="645" t="s">
        <v>250</v>
      </c>
      <c r="AM10" s="646"/>
      <c r="AN10" s="646"/>
      <c r="AO10" s="677"/>
      <c r="AP10" s="639" t="s">
        <v>251</v>
      </c>
      <c r="AQ10" s="640"/>
      <c r="AR10" s="640"/>
      <c r="AS10" s="640"/>
      <c r="AT10" s="640"/>
      <c r="AU10" s="640"/>
      <c r="AV10" s="640"/>
      <c r="AW10" s="640"/>
      <c r="AX10" s="640"/>
      <c r="AY10" s="640"/>
      <c r="AZ10" s="640"/>
      <c r="BA10" s="640"/>
      <c r="BB10" s="640"/>
      <c r="BC10" s="640"/>
      <c r="BD10" s="640"/>
      <c r="BE10" s="640"/>
      <c r="BF10" s="641"/>
      <c r="BG10" s="642">
        <v>118110</v>
      </c>
      <c r="BH10" s="643"/>
      <c r="BI10" s="643"/>
      <c r="BJ10" s="643"/>
      <c r="BK10" s="643"/>
      <c r="BL10" s="643"/>
      <c r="BM10" s="643"/>
      <c r="BN10" s="644"/>
      <c r="BO10" s="675">
        <v>1.7</v>
      </c>
      <c r="BP10" s="675"/>
      <c r="BQ10" s="675"/>
      <c r="BR10" s="675"/>
      <c r="BS10" s="648" t="s">
        <v>250</v>
      </c>
      <c r="BT10" s="643"/>
      <c r="BU10" s="643"/>
      <c r="BV10" s="643"/>
      <c r="BW10" s="643"/>
      <c r="BX10" s="643"/>
      <c r="BY10" s="643"/>
      <c r="BZ10" s="643"/>
      <c r="CA10" s="643"/>
      <c r="CB10" s="689"/>
      <c r="CD10" s="681" t="s">
        <v>252</v>
      </c>
      <c r="CE10" s="682"/>
      <c r="CF10" s="682"/>
      <c r="CG10" s="682"/>
      <c r="CH10" s="682"/>
      <c r="CI10" s="682"/>
      <c r="CJ10" s="682"/>
      <c r="CK10" s="682"/>
      <c r="CL10" s="682"/>
      <c r="CM10" s="682"/>
      <c r="CN10" s="682"/>
      <c r="CO10" s="682"/>
      <c r="CP10" s="682"/>
      <c r="CQ10" s="683"/>
      <c r="CR10" s="642">
        <v>155447</v>
      </c>
      <c r="CS10" s="643"/>
      <c r="CT10" s="643"/>
      <c r="CU10" s="643"/>
      <c r="CV10" s="643"/>
      <c r="CW10" s="643"/>
      <c r="CX10" s="643"/>
      <c r="CY10" s="644"/>
      <c r="CZ10" s="675">
        <v>0.5</v>
      </c>
      <c r="DA10" s="675"/>
      <c r="DB10" s="675"/>
      <c r="DC10" s="675"/>
      <c r="DD10" s="648" t="s">
        <v>244</v>
      </c>
      <c r="DE10" s="643"/>
      <c r="DF10" s="643"/>
      <c r="DG10" s="643"/>
      <c r="DH10" s="643"/>
      <c r="DI10" s="643"/>
      <c r="DJ10" s="643"/>
      <c r="DK10" s="643"/>
      <c r="DL10" s="643"/>
      <c r="DM10" s="643"/>
      <c r="DN10" s="643"/>
      <c r="DO10" s="643"/>
      <c r="DP10" s="644"/>
      <c r="DQ10" s="648">
        <v>13306</v>
      </c>
      <c r="DR10" s="643"/>
      <c r="DS10" s="643"/>
      <c r="DT10" s="643"/>
      <c r="DU10" s="643"/>
      <c r="DV10" s="643"/>
      <c r="DW10" s="643"/>
      <c r="DX10" s="643"/>
      <c r="DY10" s="643"/>
      <c r="DZ10" s="643"/>
      <c r="EA10" s="643"/>
      <c r="EB10" s="643"/>
      <c r="EC10" s="689"/>
    </row>
    <row r="11" spans="2:143" ht="11.25" customHeight="1" x14ac:dyDescent="0.15">
      <c r="B11" s="639" t="s">
        <v>253</v>
      </c>
      <c r="C11" s="640"/>
      <c r="D11" s="640"/>
      <c r="E11" s="640"/>
      <c r="F11" s="640"/>
      <c r="G11" s="640"/>
      <c r="H11" s="640"/>
      <c r="I11" s="640"/>
      <c r="J11" s="640"/>
      <c r="K11" s="640"/>
      <c r="L11" s="640"/>
      <c r="M11" s="640"/>
      <c r="N11" s="640"/>
      <c r="O11" s="640"/>
      <c r="P11" s="640"/>
      <c r="Q11" s="641"/>
      <c r="R11" s="642">
        <v>972247</v>
      </c>
      <c r="S11" s="643"/>
      <c r="T11" s="643"/>
      <c r="U11" s="643"/>
      <c r="V11" s="643"/>
      <c r="W11" s="643"/>
      <c r="X11" s="643"/>
      <c r="Y11" s="644"/>
      <c r="Z11" s="645">
        <v>2.8</v>
      </c>
      <c r="AA11" s="646"/>
      <c r="AB11" s="646"/>
      <c r="AC11" s="647"/>
      <c r="AD11" s="648">
        <v>972247</v>
      </c>
      <c r="AE11" s="643"/>
      <c r="AF11" s="643"/>
      <c r="AG11" s="643"/>
      <c r="AH11" s="643"/>
      <c r="AI11" s="643"/>
      <c r="AJ11" s="643"/>
      <c r="AK11" s="644"/>
      <c r="AL11" s="645">
        <v>6.3</v>
      </c>
      <c r="AM11" s="646"/>
      <c r="AN11" s="646"/>
      <c r="AO11" s="677"/>
      <c r="AP11" s="639" t="s">
        <v>254</v>
      </c>
      <c r="AQ11" s="640"/>
      <c r="AR11" s="640"/>
      <c r="AS11" s="640"/>
      <c r="AT11" s="640"/>
      <c r="AU11" s="640"/>
      <c r="AV11" s="640"/>
      <c r="AW11" s="640"/>
      <c r="AX11" s="640"/>
      <c r="AY11" s="640"/>
      <c r="AZ11" s="640"/>
      <c r="BA11" s="640"/>
      <c r="BB11" s="640"/>
      <c r="BC11" s="640"/>
      <c r="BD11" s="640"/>
      <c r="BE11" s="640"/>
      <c r="BF11" s="641"/>
      <c r="BG11" s="642">
        <v>267326</v>
      </c>
      <c r="BH11" s="643"/>
      <c r="BI11" s="643"/>
      <c r="BJ11" s="643"/>
      <c r="BK11" s="643"/>
      <c r="BL11" s="643"/>
      <c r="BM11" s="643"/>
      <c r="BN11" s="644"/>
      <c r="BO11" s="675">
        <v>3.9</v>
      </c>
      <c r="BP11" s="675"/>
      <c r="BQ11" s="675"/>
      <c r="BR11" s="675"/>
      <c r="BS11" s="648">
        <v>46609</v>
      </c>
      <c r="BT11" s="643"/>
      <c r="BU11" s="643"/>
      <c r="BV11" s="643"/>
      <c r="BW11" s="643"/>
      <c r="BX11" s="643"/>
      <c r="BY11" s="643"/>
      <c r="BZ11" s="643"/>
      <c r="CA11" s="643"/>
      <c r="CB11" s="689"/>
      <c r="CD11" s="681" t="s">
        <v>255</v>
      </c>
      <c r="CE11" s="682"/>
      <c r="CF11" s="682"/>
      <c r="CG11" s="682"/>
      <c r="CH11" s="682"/>
      <c r="CI11" s="682"/>
      <c r="CJ11" s="682"/>
      <c r="CK11" s="682"/>
      <c r="CL11" s="682"/>
      <c r="CM11" s="682"/>
      <c r="CN11" s="682"/>
      <c r="CO11" s="682"/>
      <c r="CP11" s="682"/>
      <c r="CQ11" s="683"/>
      <c r="CR11" s="642">
        <v>1577320</v>
      </c>
      <c r="CS11" s="643"/>
      <c r="CT11" s="643"/>
      <c r="CU11" s="643"/>
      <c r="CV11" s="643"/>
      <c r="CW11" s="643"/>
      <c r="CX11" s="643"/>
      <c r="CY11" s="644"/>
      <c r="CZ11" s="675">
        <v>4.7</v>
      </c>
      <c r="DA11" s="675"/>
      <c r="DB11" s="675"/>
      <c r="DC11" s="675"/>
      <c r="DD11" s="648">
        <v>709061</v>
      </c>
      <c r="DE11" s="643"/>
      <c r="DF11" s="643"/>
      <c r="DG11" s="643"/>
      <c r="DH11" s="643"/>
      <c r="DI11" s="643"/>
      <c r="DJ11" s="643"/>
      <c r="DK11" s="643"/>
      <c r="DL11" s="643"/>
      <c r="DM11" s="643"/>
      <c r="DN11" s="643"/>
      <c r="DO11" s="643"/>
      <c r="DP11" s="644"/>
      <c r="DQ11" s="648">
        <v>522248</v>
      </c>
      <c r="DR11" s="643"/>
      <c r="DS11" s="643"/>
      <c r="DT11" s="643"/>
      <c r="DU11" s="643"/>
      <c r="DV11" s="643"/>
      <c r="DW11" s="643"/>
      <c r="DX11" s="643"/>
      <c r="DY11" s="643"/>
      <c r="DZ11" s="643"/>
      <c r="EA11" s="643"/>
      <c r="EB11" s="643"/>
      <c r="EC11" s="689"/>
    </row>
    <row r="12" spans="2:143" ht="11.25" customHeight="1" x14ac:dyDescent="0.15">
      <c r="B12" s="639" t="s">
        <v>256</v>
      </c>
      <c r="C12" s="640"/>
      <c r="D12" s="640"/>
      <c r="E12" s="640"/>
      <c r="F12" s="640"/>
      <c r="G12" s="640"/>
      <c r="H12" s="640"/>
      <c r="I12" s="640"/>
      <c r="J12" s="640"/>
      <c r="K12" s="640"/>
      <c r="L12" s="640"/>
      <c r="M12" s="640"/>
      <c r="N12" s="640"/>
      <c r="O12" s="640"/>
      <c r="P12" s="640"/>
      <c r="Q12" s="641"/>
      <c r="R12" s="642">
        <v>6300</v>
      </c>
      <c r="S12" s="643"/>
      <c r="T12" s="643"/>
      <c r="U12" s="643"/>
      <c r="V12" s="643"/>
      <c r="W12" s="643"/>
      <c r="X12" s="643"/>
      <c r="Y12" s="644"/>
      <c r="Z12" s="675">
        <v>0</v>
      </c>
      <c r="AA12" s="675"/>
      <c r="AB12" s="675"/>
      <c r="AC12" s="675"/>
      <c r="AD12" s="676">
        <v>6300</v>
      </c>
      <c r="AE12" s="676"/>
      <c r="AF12" s="676"/>
      <c r="AG12" s="676"/>
      <c r="AH12" s="676"/>
      <c r="AI12" s="676"/>
      <c r="AJ12" s="676"/>
      <c r="AK12" s="676"/>
      <c r="AL12" s="645">
        <v>0</v>
      </c>
      <c r="AM12" s="646"/>
      <c r="AN12" s="646"/>
      <c r="AO12" s="677"/>
      <c r="AP12" s="639" t="s">
        <v>257</v>
      </c>
      <c r="AQ12" s="640"/>
      <c r="AR12" s="640"/>
      <c r="AS12" s="640"/>
      <c r="AT12" s="640"/>
      <c r="AU12" s="640"/>
      <c r="AV12" s="640"/>
      <c r="AW12" s="640"/>
      <c r="AX12" s="640"/>
      <c r="AY12" s="640"/>
      <c r="AZ12" s="640"/>
      <c r="BA12" s="640"/>
      <c r="BB12" s="640"/>
      <c r="BC12" s="640"/>
      <c r="BD12" s="640"/>
      <c r="BE12" s="640"/>
      <c r="BF12" s="641"/>
      <c r="BG12" s="642">
        <v>4032073</v>
      </c>
      <c r="BH12" s="643"/>
      <c r="BI12" s="643"/>
      <c r="BJ12" s="643"/>
      <c r="BK12" s="643"/>
      <c r="BL12" s="643"/>
      <c r="BM12" s="643"/>
      <c r="BN12" s="644"/>
      <c r="BO12" s="675">
        <v>58.6</v>
      </c>
      <c r="BP12" s="675"/>
      <c r="BQ12" s="675"/>
      <c r="BR12" s="675"/>
      <c r="BS12" s="648" t="s">
        <v>244</v>
      </c>
      <c r="BT12" s="643"/>
      <c r="BU12" s="643"/>
      <c r="BV12" s="643"/>
      <c r="BW12" s="643"/>
      <c r="BX12" s="643"/>
      <c r="BY12" s="643"/>
      <c r="BZ12" s="643"/>
      <c r="CA12" s="643"/>
      <c r="CB12" s="689"/>
      <c r="CD12" s="681" t="s">
        <v>258</v>
      </c>
      <c r="CE12" s="682"/>
      <c r="CF12" s="682"/>
      <c r="CG12" s="682"/>
      <c r="CH12" s="682"/>
      <c r="CI12" s="682"/>
      <c r="CJ12" s="682"/>
      <c r="CK12" s="682"/>
      <c r="CL12" s="682"/>
      <c r="CM12" s="682"/>
      <c r="CN12" s="682"/>
      <c r="CO12" s="682"/>
      <c r="CP12" s="682"/>
      <c r="CQ12" s="683"/>
      <c r="CR12" s="642">
        <v>1537195</v>
      </c>
      <c r="CS12" s="643"/>
      <c r="CT12" s="643"/>
      <c r="CU12" s="643"/>
      <c r="CV12" s="643"/>
      <c r="CW12" s="643"/>
      <c r="CX12" s="643"/>
      <c r="CY12" s="644"/>
      <c r="CZ12" s="675">
        <v>4.5999999999999996</v>
      </c>
      <c r="DA12" s="675"/>
      <c r="DB12" s="675"/>
      <c r="DC12" s="675"/>
      <c r="DD12" s="648">
        <v>181696</v>
      </c>
      <c r="DE12" s="643"/>
      <c r="DF12" s="643"/>
      <c r="DG12" s="643"/>
      <c r="DH12" s="643"/>
      <c r="DI12" s="643"/>
      <c r="DJ12" s="643"/>
      <c r="DK12" s="643"/>
      <c r="DL12" s="643"/>
      <c r="DM12" s="643"/>
      <c r="DN12" s="643"/>
      <c r="DO12" s="643"/>
      <c r="DP12" s="644"/>
      <c r="DQ12" s="648">
        <v>1170192</v>
      </c>
      <c r="DR12" s="643"/>
      <c r="DS12" s="643"/>
      <c r="DT12" s="643"/>
      <c r="DU12" s="643"/>
      <c r="DV12" s="643"/>
      <c r="DW12" s="643"/>
      <c r="DX12" s="643"/>
      <c r="DY12" s="643"/>
      <c r="DZ12" s="643"/>
      <c r="EA12" s="643"/>
      <c r="EB12" s="643"/>
      <c r="EC12" s="689"/>
    </row>
    <row r="13" spans="2:143" ht="11.25" customHeight="1" x14ac:dyDescent="0.15">
      <c r="B13" s="639" t="s">
        <v>259</v>
      </c>
      <c r="C13" s="640"/>
      <c r="D13" s="640"/>
      <c r="E13" s="640"/>
      <c r="F13" s="640"/>
      <c r="G13" s="640"/>
      <c r="H13" s="640"/>
      <c r="I13" s="640"/>
      <c r="J13" s="640"/>
      <c r="K13" s="640"/>
      <c r="L13" s="640"/>
      <c r="M13" s="640"/>
      <c r="N13" s="640"/>
      <c r="O13" s="640"/>
      <c r="P13" s="640"/>
      <c r="Q13" s="641"/>
      <c r="R13" s="642" t="s">
        <v>244</v>
      </c>
      <c r="S13" s="643"/>
      <c r="T13" s="643"/>
      <c r="U13" s="643"/>
      <c r="V13" s="643"/>
      <c r="W13" s="643"/>
      <c r="X13" s="643"/>
      <c r="Y13" s="644"/>
      <c r="Z13" s="675" t="s">
        <v>250</v>
      </c>
      <c r="AA13" s="675"/>
      <c r="AB13" s="675"/>
      <c r="AC13" s="675"/>
      <c r="AD13" s="676" t="s">
        <v>244</v>
      </c>
      <c r="AE13" s="676"/>
      <c r="AF13" s="676"/>
      <c r="AG13" s="676"/>
      <c r="AH13" s="676"/>
      <c r="AI13" s="676"/>
      <c r="AJ13" s="676"/>
      <c r="AK13" s="676"/>
      <c r="AL13" s="645" t="s">
        <v>250</v>
      </c>
      <c r="AM13" s="646"/>
      <c r="AN13" s="646"/>
      <c r="AO13" s="677"/>
      <c r="AP13" s="639" t="s">
        <v>260</v>
      </c>
      <c r="AQ13" s="640"/>
      <c r="AR13" s="640"/>
      <c r="AS13" s="640"/>
      <c r="AT13" s="640"/>
      <c r="AU13" s="640"/>
      <c r="AV13" s="640"/>
      <c r="AW13" s="640"/>
      <c r="AX13" s="640"/>
      <c r="AY13" s="640"/>
      <c r="AZ13" s="640"/>
      <c r="BA13" s="640"/>
      <c r="BB13" s="640"/>
      <c r="BC13" s="640"/>
      <c r="BD13" s="640"/>
      <c r="BE13" s="640"/>
      <c r="BF13" s="641"/>
      <c r="BG13" s="642">
        <v>4017806</v>
      </c>
      <c r="BH13" s="643"/>
      <c r="BI13" s="643"/>
      <c r="BJ13" s="643"/>
      <c r="BK13" s="643"/>
      <c r="BL13" s="643"/>
      <c r="BM13" s="643"/>
      <c r="BN13" s="644"/>
      <c r="BO13" s="675">
        <v>58.4</v>
      </c>
      <c r="BP13" s="675"/>
      <c r="BQ13" s="675"/>
      <c r="BR13" s="675"/>
      <c r="BS13" s="648" t="s">
        <v>250</v>
      </c>
      <c r="BT13" s="643"/>
      <c r="BU13" s="643"/>
      <c r="BV13" s="643"/>
      <c r="BW13" s="643"/>
      <c r="BX13" s="643"/>
      <c r="BY13" s="643"/>
      <c r="BZ13" s="643"/>
      <c r="CA13" s="643"/>
      <c r="CB13" s="689"/>
      <c r="CD13" s="681" t="s">
        <v>261</v>
      </c>
      <c r="CE13" s="682"/>
      <c r="CF13" s="682"/>
      <c r="CG13" s="682"/>
      <c r="CH13" s="682"/>
      <c r="CI13" s="682"/>
      <c r="CJ13" s="682"/>
      <c r="CK13" s="682"/>
      <c r="CL13" s="682"/>
      <c r="CM13" s="682"/>
      <c r="CN13" s="682"/>
      <c r="CO13" s="682"/>
      <c r="CP13" s="682"/>
      <c r="CQ13" s="683"/>
      <c r="CR13" s="642">
        <v>3841812</v>
      </c>
      <c r="CS13" s="643"/>
      <c r="CT13" s="643"/>
      <c r="CU13" s="643"/>
      <c r="CV13" s="643"/>
      <c r="CW13" s="643"/>
      <c r="CX13" s="643"/>
      <c r="CY13" s="644"/>
      <c r="CZ13" s="675">
        <v>11.5</v>
      </c>
      <c r="DA13" s="675"/>
      <c r="DB13" s="675"/>
      <c r="DC13" s="675"/>
      <c r="DD13" s="648">
        <v>984394</v>
      </c>
      <c r="DE13" s="643"/>
      <c r="DF13" s="643"/>
      <c r="DG13" s="643"/>
      <c r="DH13" s="643"/>
      <c r="DI13" s="643"/>
      <c r="DJ13" s="643"/>
      <c r="DK13" s="643"/>
      <c r="DL13" s="643"/>
      <c r="DM13" s="643"/>
      <c r="DN13" s="643"/>
      <c r="DO13" s="643"/>
      <c r="DP13" s="644"/>
      <c r="DQ13" s="648">
        <v>2556946</v>
      </c>
      <c r="DR13" s="643"/>
      <c r="DS13" s="643"/>
      <c r="DT13" s="643"/>
      <c r="DU13" s="643"/>
      <c r="DV13" s="643"/>
      <c r="DW13" s="643"/>
      <c r="DX13" s="643"/>
      <c r="DY13" s="643"/>
      <c r="DZ13" s="643"/>
      <c r="EA13" s="643"/>
      <c r="EB13" s="643"/>
      <c r="EC13" s="689"/>
    </row>
    <row r="14" spans="2:143" ht="11.25" customHeight="1" x14ac:dyDescent="0.15">
      <c r="B14" s="639" t="s">
        <v>262</v>
      </c>
      <c r="C14" s="640"/>
      <c r="D14" s="640"/>
      <c r="E14" s="640"/>
      <c r="F14" s="640"/>
      <c r="G14" s="640"/>
      <c r="H14" s="640"/>
      <c r="I14" s="640"/>
      <c r="J14" s="640"/>
      <c r="K14" s="640"/>
      <c r="L14" s="640"/>
      <c r="M14" s="640"/>
      <c r="N14" s="640"/>
      <c r="O14" s="640"/>
      <c r="P14" s="640"/>
      <c r="Q14" s="641"/>
      <c r="R14" s="642" t="s">
        <v>250</v>
      </c>
      <c r="S14" s="643"/>
      <c r="T14" s="643"/>
      <c r="U14" s="643"/>
      <c r="V14" s="643"/>
      <c r="W14" s="643"/>
      <c r="X14" s="643"/>
      <c r="Y14" s="644"/>
      <c r="Z14" s="675" t="s">
        <v>250</v>
      </c>
      <c r="AA14" s="675"/>
      <c r="AB14" s="675"/>
      <c r="AC14" s="675"/>
      <c r="AD14" s="676" t="s">
        <v>250</v>
      </c>
      <c r="AE14" s="676"/>
      <c r="AF14" s="676"/>
      <c r="AG14" s="676"/>
      <c r="AH14" s="676"/>
      <c r="AI14" s="676"/>
      <c r="AJ14" s="676"/>
      <c r="AK14" s="676"/>
      <c r="AL14" s="645" t="s">
        <v>244</v>
      </c>
      <c r="AM14" s="646"/>
      <c r="AN14" s="646"/>
      <c r="AO14" s="677"/>
      <c r="AP14" s="639" t="s">
        <v>263</v>
      </c>
      <c r="AQ14" s="640"/>
      <c r="AR14" s="640"/>
      <c r="AS14" s="640"/>
      <c r="AT14" s="640"/>
      <c r="AU14" s="640"/>
      <c r="AV14" s="640"/>
      <c r="AW14" s="640"/>
      <c r="AX14" s="640"/>
      <c r="AY14" s="640"/>
      <c r="AZ14" s="640"/>
      <c r="BA14" s="640"/>
      <c r="BB14" s="640"/>
      <c r="BC14" s="640"/>
      <c r="BD14" s="640"/>
      <c r="BE14" s="640"/>
      <c r="BF14" s="641"/>
      <c r="BG14" s="642">
        <v>152759</v>
      </c>
      <c r="BH14" s="643"/>
      <c r="BI14" s="643"/>
      <c r="BJ14" s="643"/>
      <c r="BK14" s="643"/>
      <c r="BL14" s="643"/>
      <c r="BM14" s="643"/>
      <c r="BN14" s="644"/>
      <c r="BO14" s="675">
        <v>2.2000000000000002</v>
      </c>
      <c r="BP14" s="675"/>
      <c r="BQ14" s="675"/>
      <c r="BR14" s="675"/>
      <c r="BS14" s="648" t="s">
        <v>250</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1113709</v>
      </c>
      <c r="CS14" s="643"/>
      <c r="CT14" s="643"/>
      <c r="CU14" s="643"/>
      <c r="CV14" s="643"/>
      <c r="CW14" s="643"/>
      <c r="CX14" s="643"/>
      <c r="CY14" s="644"/>
      <c r="CZ14" s="675">
        <v>3.3</v>
      </c>
      <c r="DA14" s="675"/>
      <c r="DB14" s="675"/>
      <c r="DC14" s="675"/>
      <c r="DD14" s="648">
        <v>237442</v>
      </c>
      <c r="DE14" s="643"/>
      <c r="DF14" s="643"/>
      <c r="DG14" s="643"/>
      <c r="DH14" s="643"/>
      <c r="DI14" s="643"/>
      <c r="DJ14" s="643"/>
      <c r="DK14" s="643"/>
      <c r="DL14" s="643"/>
      <c r="DM14" s="643"/>
      <c r="DN14" s="643"/>
      <c r="DO14" s="643"/>
      <c r="DP14" s="644"/>
      <c r="DQ14" s="648">
        <v>837790</v>
      </c>
      <c r="DR14" s="643"/>
      <c r="DS14" s="643"/>
      <c r="DT14" s="643"/>
      <c r="DU14" s="643"/>
      <c r="DV14" s="643"/>
      <c r="DW14" s="643"/>
      <c r="DX14" s="643"/>
      <c r="DY14" s="643"/>
      <c r="DZ14" s="643"/>
      <c r="EA14" s="643"/>
      <c r="EB14" s="643"/>
      <c r="EC14" s="689"/>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250</v>
      </c>
      <c r="S15" s="643"/>
      <c r="T15" s="643"/>
      <c r="U15" s="643"/>
      <c r="V15" s="643"/>
      <c r="W15" s="643"/>
      <c r="X15" s="643"/>
      <c r="Y15" s="644"/>
      <c r="Z15" s="675" t="s">
        <v>250</v>
      </c>
      <c r="AA15" s="675"/>
      <c r="AB15" s="675"/>
      <c r="AC15" s="675"/>
      <c r="AD15" s="676" t="s">
        <v>250</v>
      </c>
      <c r="AE15" s="676"/>
      <c r="AF15" s="676"/>
      <c r="AG15" s="676"/>
      <c r="AH15" s="676"/>
      <c r="AI15" s="676"/>
      <c r="AJ15" s="676"/>
      <c r="AK15" s="676"/>
      <c r="AL15" s="645" t="s">
        <v>250</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270822</v>
      </c>
      <c r="BH15" s="643"/>
      <c r="BI15" s="643"/>
      <c r="BJ15" s="643"/>
      <c r="BK15" s="643"/>
      <c r="BL15" s="643"/>
      <c r="BM15" s="643"/>
      <c r="BN15" s="644"/>
      <c r="BO15" s="675">
        <v>3.9</v>
      </c>
      <c r="BP15" s="675"/>
      <c r="BQ15" s="675"/>
      <c r="BR15" s="675"/>
      <c r="BS15" s="648" t="s">
        <v>244</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3190293</v>
      </c>
      <c r="CS15" s="643"/>
      <c r="CT15" s="643"/>
      <c r="CU15" s="643"/>
      <c r="CV15" s="643"/>
      <c r="CW15" s="643"/>
      <c r="CX15" s="643"/>
      <c r="CY15" s="644"/>
      <c r="CZ15" s="675">
        <v>9.6</v>
      </c>
      <c r="DA15" s="675"/>
      <c r="DB15" s="675"/>
      <c r="DC15" s="675"/>
      <c r="DD15" s="648">
        <v>1136282</v>
      </c>
      <c r="DE15" s="643"/>
      <c r="DF15" s="643"/>
      <c r="DG15" s="643"/>
      <c r="DH15" s="643"/>
      <c r="DI15" s="643"/>
      <c r="DJ15" s="643"/>
      <c r="DK15" s="643"/>
      <c r="DL15" s="643"/>
      <c r="DM15" s="643"/>
      <c r="DN15" s="643"/>
      <c r="DO15" s="643"/>
      <c r="DP15" s="644"/>
      <c r="DQ15" s="648">
        <v>1814118</v>
      </c>
      <c r="DR15" s="643"/>
      <c r="DS15" s="643"/>
      <c r="DT15" s="643"/>
      <c r="DU15" s="643"/>
      <c r="DV15" s="643"/>
      <c r="DW15" s="643"/>
      <c r="DX15" s="643"/>
      <c r="DY15" s="643"/>
      <c r="DZ15" s="643"/>
      <c r="EA15" s="643"/>
      <c r="EB15" s="643"/>
      <c r="EC15" s="689"/>
    </row>
    <row r="16" spans="2:143" ht="11.25" customHeight="1" x14ac:dyDescent="0.15">
      <c r="B16" s="639" t="s">
        <v>268</v>
      </c>
      <c r="C16" s="640"/>
      <c r="D16" s="640"/>
      <c r="E16" s="640"/>
      <c r="F16" s="640"/>
      <c r="G16" s="640"/>
      <c r="H16" s="640"/>
      <c r="I16" s="640"/>
      <c r="J16" s="640"/>
      <c r="K16" s="640"/>
      <c r="L16" s="640"/>
      <c r="M16" s="640"/>
      <c r="N16" s="640"/>
      <c r="O16" s="640"/>
      <c r="P16" s="640"/>
      <c r="Q16" s="641"/>
      <c r="R16" s="642">
        <v>13916</v>
      </c>
      <c r="S16" s="643"/>
      <c r="T16" s="643"/>
      <c r="U16" s="643"/>
      <c r="V16" s="643"/>
      <c r="W16" s="643"/>
      <c r="X16" s="643"/>
      <c r="Y16" s="644"/>
      <c r="Z16" s="675">
        <v>0</v>
      </c>
      <c r="AA16" s="675"/>
      <c r="AB16" s="675"/>
      <c r="AC16" s="675"/>
      <c r="AD16" s="676">
        <v>13916</v>
      </c>
      <c r="AE16" s="676"/>
      <c r="AF16" s="676"/>
      <c r="AG16" s="676"/>
      <c r="AH16" s="676"/>
      <c r="AI16" s="676"/>
      <c r="AJ16" s="676"/>
      <c r="AK16" s="676"/>
      <c r="AL16" s="645">
        <v>0.1</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v>8542</v>
      </c>
      <c r="BH16" s="643"/>
      <c r="BI16" s="643"/>
      <c r="BJ16" s="643"/>
      <c r="BK16" s="643"/>
      <c r="BL16" s="643"/>
      <c r="BM16" s="643"/>
      <c r="BN16" s="644"/>
      <c r="BO16" s="675">
        <v>0.1</v>
      </c>
      <c r="BP16" s="675"/>
      <c r="BQ16" s="675"/>
      <c r="BR16" s="675"/>
      <c r="BS16" s="648" t="s">
        <v>250</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v>1197663</v>
      </c>
      <c r="CS16" s="643"/>
      <c r="CT16" s="643"/>
      <c r="CU16" s="643"/>
      <c r="CV16" s="643"/>
      <c r="CW16" s="643"/>
      <c r="CX16" s="643"/>
      <c r="CY16" s="644"/>
      <c r="CZ16" s="675">
        <v>3.6</v>
      </c>
      <c r="DA16" s="675"/>
      <c r="DB16" s="675"/>
      <c r="DC16" s="675"/>
      <c r="DD16" s="648" t="s">
        <v>238</v>
      </c>
      <c r="DE16" s="643"/>
      <c r="DF16" s="643"/>
      <c r="DG16" s="643"/>
      <c r="DH16" s="643"/>
      <c r="DI16" s="643"/>
      <c r="DJ16" s="643"/>
      <c r="DK16" s="643"/>
      <c r="DL16" s="643"/>
      <c r="DM16" s="643"/>
      <c r="DN16" s="643"/>
      <c r="DO16" s="643"/>
      <c r="DP16" s="644"/>
      <c r="DQ16" s="648">
        <v>257795</v>
      </c>
      <c r="DR16" s="643"/>
      <c r="DS16" s="643"/>
      <c r="DT16" s="643"/>
      <c r="DU16" s="643"/>
      <c r="DV16" s="643"/>
      <c r="DW16" s="643"/>
      <c r="DX16" s="643"/>
      <c r="DY16" s="643"/>
      <c r="DZ16" s="643"/>
      <c r="EA16" s="643"/>
      <c r="EB16" s="643"/>
      <c r="EC16" s="689"/>
    </row>
    <row r="17" spans="2:133" ht="11.25" customHeight="1" x14ac:dyDescent="0.15">
      <c r="B17" s="639" t="s">
        <v>271</v>
      </c>
      <c r="C17" s="640"/>
      <c r="D17" s="640"/>
      <c r="E17" s="640"/>
      <c r="F17" s="640"/>
      <c r="G17" s="640"/>
      <c r="H17" s="640"/>
      <c r="I17" s="640"/>
      <c r="J17" s="640"/>
      <c r="K17" s="640"/>
      <c r="L17" s="640"/>
      <c r="M17" s="640"/>
      <c r="N17" s="640"/>
      <c r="O17" s="640"/>
      <c r="P17" s="640"/>
      <c r="Q17" s="641"/>
      <c r="R17" s="642">
        <v>43492</v>
      </c>
      <c r="S17" s="643"/>
      <c r="T17" s="643"/>
      <c r="U17" s="643"/>
      <c r="V17" s="643"/>
      <c r="W17" s="643"/>
      <c r="X17" s="643"/>
      <c r="Y17" s="644"/>
      <c r="Z17" s="675">
        <v>0.1</v>
      </c>
      <c r="AA17" s="675"/>
      <c r="AB17" s="675"/>
      <c r="AC17" s="675"/>
      <c r="AD17" s="676">
        <v>43492</v>
      </c>
      <c r="AE17" s="676"/>
      <c r="AF17" s="676"/>
      <c r="AG17" s="676"/>
      <c r="AH17" s="676"/>
      <c r="AI17" s="676"/>
      <c r="AJ17" s="676"/>
      <c r="AK17" s="676"/>
      <c r="AL17" s="645">
        <v>0.3</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250</v>
      </c>
      <c r="BH17" s="643"/>
      <c r="BI17" s="643"/>
      <c r="BJ17" s="643"/>
      <c r="BK17" s="643"/>
      <c r="BL17" s="643"/>
      <c r="BM17" s="643"/>
      <c r="BN17" s="644"/>
      <c r="BO17" s="675" t="s">
        <v>244</v>
      </c>
      <c r="BP17" s="675"/>
      <c r="BQ17" s="675"/>
      <c r="BR17" s="675"/>
      <c r="BS17" s="648" t="s">
        <v>250</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3986050</v>
      </c>
      <c r="CS17" s="643"/>
      <c r="CT17" s="643"/>
      <c r="CU17" s="643"/>
      <c r="CV17" s="643"/>
      <c r="CW17" s="643"/>
      <c r="CX17" s="643"/>
      <c r="CY17" s="644"/>
      <c r="CZ17" s="675">
        <v>12</v>
      </c>
      <c r="DA17" s="675"/>
      <c r="DB17" s="675"/>
      <c r="DC17" s="675"/>
      <c r="DD17" s="648" t="s">
        <v>250</v>
      </c>
      <c r="DE17" s="643"/>
      <c r="DF17" s="643"/>
      <c r="DG17" s="643"/>
      <c r="DH17" s="643"/>
      <c r="DI17" s="643"/>
      <c r="DJ17" s="643"/>
      <c r="DK17" s="643"/>
      <c r="DL17" s="643"/>
      <c r="DM17" s="643"/>
      <c r="DN17" s="643"/>
      <c r="DO17" s="643"/>
      <c r="DP17" s="644"/>
      <c r="DQ17" s="648">
        <v>3912014</v>
      </c>
      <c r="DR17" s="643"/>
      <c r="DS17" s="643"/>
      <c r="DT17" s="643"/>
      <c r="DU17" s="643"/>
      <c r="DV17" s="643"/>
      <c r="DW17" s="643"/>
      <c r="DX17" s="643"/>
      <c r="DY17" s="643"/>
      <c r="DZ17" s="643"/>
      <c r="EA17" s="643"/>
      <c r="EB17" s="643"/>
      <c r="EC17" s="689"/>
    </row>
    <row r="18" spans="2:133" ht="11.25" customHeight="1" x14ac:dyDescent="0.15">
      <c r="B18" s="639" t="s">
        <v>274</v>
      </c>
      <c r="C18" s="640"/>
      <c r="D18" s="640"/>
      <c r="E18" s="640"/>
      <c r="F18" s="640"/>
      <c r="G18" s="640"/>
      <c r="H18" s="640"/>
      <c r="I18" s="640"/>
      <c r="J18" s="640"/>
      <c r="K18" s="640"/>
      <c r="L18" s="640"/>
      <c r="M18" s="640"/>
      <c r="N18" s="640"/>
      <c r="O18" s="640"/>
      <c r="P18" s="640"/>
      <c r="Q18" s="641"/>
      <c r="R18" s="642">
        <v>33110</v>
      </c>
      <c r="S18" s="643"/>
      <c r="T18" s="643"/>
      <c r="U18" s="643"/>
      <c r="V18" s="643"/>
      <c r="W18" s="643"/>
      <c r="X18" s="643"/>
      <c r="Y18" s="644"/>
      <c r="Z18" s="675">
        <v>0.1</v>
      </c>
      <c r="AA18" s="675"/>
      <c r="AB18" s="675"/>
      <c r="AC18" s="675"/>
      <c r="AD18" s="676">
        <v>33110</v>
      </c>
      <c r="AE18" s="676"/>
      <c r="AF18" s="676"/>
      <c r="AG18" s="676"/>
      <c r="AH18" s="676"/>
      <c r="AI18" s="676"/>
      <c r="AJ18" s="676"/>
      <c r="AK18" s="676"/>
      <c r="AL18" s="645">
        <v>0.2</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250</v>
      </c>
      <c r="BH18" s="643"/>
      <c r="BI18" s="643"/>
      <c r="BJ18" s="643"/>
      <c r="BK18" s="643"/>
      <c r="BL18" s="643"/>
      <c r="BM18" s="643"/>
      <c r="BN18" s="644"/>
      <c r="BO18" s="675" t="s">
        <v>250</v>
      </c>
      <c r="BP18" s="675"/>
      <c r="BQ18" s="675"/>
      <c r="BR18" s="675"/>
      <c r="BS18" s="648" t="s">
        <v>244</v>
      </c>
      <c r="BT18" s="643"/>
      <c r="BU18" s="643"/>
      <c r="BV18" s="643"/>
      <c r="BW18" s="643"/>
      <c r="BX18" s="643"/>
      <c r="BY18" s="643"/>
      <c r="BZ18" s="643"/>
      <c r="CA18" s="643"/>
      <c r="CB18" s="689"/>
      <c r="CD18" s="681" t="s">
        <v>276</v>
      </c>
      <c r="CE18" s="682"/>
      <c r="CF18" s="682"/>
      <c r="CG18" s="682"/>
      <c r="CH18" s="682"/>
      <c r="CI18" s="682"/>
      <c r="CJ18" s="682"/>
      <c r="CK18" s="682"/>
      <c r="CL18" s="682"/>
      <c r="CM18" s="682"/>
      <c r="CN18" s="682"/>
      <c r="CO18" s="682"/>
      <c r="CP18" s="682"/>
      <c r="CQ18" s="683"/>
      <c r="CR18" s="642">
        <v>600</v>
      </c>
      <c r="CS18" s="643"/>
      <c r="CT18" s="643"/>
      <c r="CU18" s="643"/>
      <c r="CV18" s="643"/>
      <c r="CW18" s="643"/>
      <c r="CX18" s="643"/>
      <c r="CY18" s="644"/>
      <c r="CZ18" s="675">
        <v>0</v>
      </c>
      <c r="DA18" s="675"/>
      <c r="DB18" s="675"/>
      <c r="DC18" s="675"/>
      <c r="DD18" s="648" t="s">
        <v>250</v>
      </c>
      <c r="DE18" s="643"/>
      <c r="DF18" s="643"/>
      <c r="DG18" s="643"/>
      <c r="DH18" s="643"/>
      <c r="DI18" s="643"/>
      <c r="DJ18" s="643"/>
      <c r="DK18" s="643"/>
      <c r="DL18" s="643"/>
      <c r="DM18" s="643"/>
      <c r="DN18" s="643"/>
      <c r="DO18" s="643"/>
      <c r="DP18" s="644"/>
      <c r="DQ18" s="648">
        <v>600</v>
      </c>
      <c r="DR18" s="643"/>
      <c r="DS18" s="643"/>
      <c r="DT18" s="643"/>
      <c r="DU18" s="643"/>
      <c r="DV18" s="643"/>
      <c r="DW18" s="643"/>
      <c r="DX18" s="643"/>
      <c r="DY18" s="643"/>
      <c r="DZ18" s="643"/>
      <c r="EA18" s="643"/>
      <c r="EB18" s="643"/>
      <c r="EC18" s="689"/>
    </row>
    <row r="19" spans="2:133" ht="11.25" customHeight="1" x14ac:dyDescent="0.15">
      <c r="B19" s="639" t="s">
        <v>277</v>
      </c>
      <c r="C19" s="640"/>
      <c r="D19" s="640"/>
      <c r="E19" s="640"/>
      <c r="F19" s="640"/>
      <c r="G19" s="640"/>
      <c r="H19" s="640"/>
      <c r="I19" s="640"/>
      <c r="J19" s="640"/>
      <c r="K19" s="640"/>
      <c r="L19" s="640"/>
      <c r="M19" s="640"/>
      <c r="N19" s="640"/>
      <c r="O19" s="640"/>
      <c r="P19" s="640"/>
      <c r="Q19" s="641"/>
      <c r="R19" s="642">
        <v>22947</v>
      </c>
      <c r="S19" s="643"/>
      <c r="T19" s="643"/>
      <c r="U19" s="643"/>
      <c r="V19" s="643"/>
      <c r="W19" s="643"/>
      <c r="X19" s="643"/>
      <c r="Y19" s="644"/>
      <c r="Z19" s="675">
        <v>0.1</v>
      </c>
      <c r="AA19" s="675"/>
      <c r="AB19" s="675"/>
      <c r="AC19" s="675"/>
      <c r="AD19" s="676">
        <v>22947</v>
      </c>
      <c r="AE19" s="676"/>
      <c r="AF19" s="676"/>
      <c r="AG19" s="676"/>
      <c r="AH19" s="676"/>
      <c r="AI19" s="676"/>
      <c r="AJ19" s="676"/>
      <c r="AK19" s="676"/>
      <c r="AL19" s="645">
        <v>0.1</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234705</v>
      </c>
      <c r="BH19" s="643"/>
      <c r="BI19" s="643"/>
      <c r="BJ19" s="643"/>
      <c r="BK19" s="643"/>
      <c r="BL19" s="643"/>
      <c r="BM19" s="643"/>
      <c r="BN19" s="644"/>
      <c r="BO19" s="675">
        <v>3.4</v>
      </c>
      <c r="BP19" s="675"/>
      <c r="BQ19" s="675"/>
      <c r="BR19" s="675"/>
      <c r="BS19" s="648" t="s">
        <v>250</v>
      </c>
      <c r="BT19" s="643"/>
      <c r="BU19" s="643"/>
      <c r="BV19" s="643"/>
      <c r="BW19" s="643"/>
      <c r="BX19" s="643"/>
      <c r="BY19" s="643"/>
      <c r="BZ19" s="643"/>
      <c r="CA19" s="643"/>
      <c r="CB19" s="689"/>
      <c r="CD19" s="681" t="s">
        <v>279</v>
      </c>
      <c r="CE19" s="682"/>
      <c r="CF19" s="682"/>
      <c r="CG19" s="682"/>
      <c r="CH19" s="682"/>
      <c r="CI19" s="682"/>
      <c r="CJ19" s="682"/>
      <c r="CK19" s="682"/>
      <c r="CL19" s="682"/>
      <c r="CM19" s="682"/>
      <c r="CN19" s="682"/>
      <c r="CO19" s="682"/>
      <c r="CP19" s="682"/>
      <c r="CQ19" s="683"/>
      <c r="CR19" s="642" t="s">
        <v>244</v>
      </c>
      <c r="CS19" s="643"/>
      <c r="CT19" s="643"/>
      <c r="CU19" s="643"/>
      <c r="CV19" s="643"/>
      <c r="CW19" s="643"/>
      <c r="CX19" s="643"/>
      <c r="CY19" s="644"/>
      <c r="CZ19" s="675" t="s">
        <v>250</v>
      </c>
      <c r="DA19" s="675"/>
      <c r="DB19" s="675"/>
      <c r="DC19" s="675"/>
      <c r="DD19" s="648" t="s">
        <v>250</v>
      </c>
      <c r="DE19" s="643"/>
      <c r="DF19" s="643"/>
      <c r="DG19" s="643"/>
      <c r="DH19" s="643"/>
      <c r="DI19" s="643"/>
      <c r="DJ19" s="643"/>
      <c r="DK19" s="643"/>
      <c r="DL19" s="643"/>
      <c r="DM19" s="643"/>
      <c r="DN19" s="643"/>
      <c r="DO19" s="643"/>
      <c r="DP19" s="644"/>
      <c r="DQ19" s="648" t="s">
        <v>238</v>
      </c>
      <c r="DR19" s="643"/>
      <c r="DS19" s="643"/>
      <c r="DT19" s="643"/>
      <c r="DU19" s="643"/>
      <c r="DV19" s="643"/>
      <c r="DW19" s="643"/>
      <c r="DX19" s="643"/>
      <c r="DY19" s="643"/>
      <c r="DZ19" s="643"/>
      <c r="EA19" s="643"/>
      <c r="EB19" s="643"/>
      <c r="EC19" s="689"/>
    </row>
    <row r="20" spans="2:133" ht="11.25" customHeight="1" x14ac:dyDescent="0.15">
      <c r="B20" s="639" t="s">
        <v>280</v>
      </c>
      <c r="C20" s="640"/>
      <c r="D20" s="640"/>
      <c r="E20" s="640"/>
      <c r="F20" s="640"/>
      <c r="G20" s="640"/>
      <c r="H20" s="640"/>
      <c r="I20" s="640"/>
      <c r="J20" s="640"/>
      <c r="K20" s="640"/>
      <c r="L20" s="640"/>
      <c r="M20" s="640"/>
      <c r="N20" s="640"/>
      <c r="O20" s="640"/>
      <c r="P20" s="640"/>
      <c r="Q20" s="641"/>
      <c r="R20" s="642">
        <v>6681</v>
      </c>
      <c r="S20" s="643"/>
      <c r="T20" s="643"/>
      <c r="U20" s="643"/>
      <c r="V20" s="643"/>
      <c r="W20" s="643"/>
      <c r="X20" s="643"/>
      <c r="Y20" s="644"/>
      <c r="Z20" s="675">
        <v>0</v>
      </c>
      <c r="AA20" s="675"/>
      <c r="AB20" s="675"/>
      <c r="AC20" s="675"/>
      <c r="AD20" s="676">
        <v>6681</v>
      </c>
      <c r="AE20" s="676"/>
      <c r="AF20" s="676"/>
      <c r="AG20" s="676"/>
      <c r="AH20" s="676"/>
      <c r="AI20" s="676"/>
      <c r="AJ20" s="676"/>
      <c r="AK20" s="676"/>
      <c r="AL20" s="645">
        <v>0</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234705</v>
      </c>
      <c r="BH20" s="643"/>
      <c r="BI20" s="643"/>
      <c r="BJ20" s="643"/>
      <c r="BK20" s="643"/>
      <c r="BL20" s="643"/>
      <c r="BM20" s="643"/>
      <c r="BN20" s="644"/>
      <c r="BO20" s="675">
        <v>3.4</v>
      </c>
      <c r="BP20" s="675"/>
      <c r="BQ20" s="675"/>
      <c r="BR20" s="675"/>
      <c r="BS20" s="648" t="s">
        <v>244</v>
      </c>
      <c r="BT20" s="643"/>
      <c r="BU20" s="643"/>
      <c r="BV20" s="643"/>
      <c r="BW20" s="643"/>
      <c r="BX20" s="643"/>
      <c r="BY20" s="643"/>
      <c r="BZ20" s="643"/>
      <c r="CA20" s="643"/>
      <c r="CB20" s="689"/>
      <c r="CD20" s="681" t="s">
        <v>282</v>
      </c>
      <c r="CE20" s="682"/>
      <c r="CF20" s="682"/>
      <c r="CG20" s="682"/>
      <c r="CH20" s="682"/>
      <c r="CI20" s="682"/>
      <c r="CJ20" s="682"/>
      <c r="CK20" s="682"/>
      <c r="CL20" s="682"/>
      <c r="CM20" s="682"/>
      <c r="CN20" s="682"/>
      <c r="CO20" s="682"/>
      <c r="CP20" s="682"/>
      <c r="CQ20" s="683"/>
      <c r="CR20" s="642">
        <v>33265357</v>
      </c>
      <c r="CS20" s="643"/>
      <c r="CT20" s="643"/>
      <c r="CU20" s="643"/>
      <c r="CV20" s="643"/>
      <c r="CW20" s="643"/>
      <c r="CX20" s="643"/>
      <c r="CY20" s="644"/>
      <c r="CZ20" s="675">
        <v>100</v>
      </c>
      <c r="DA20" s="675"/>
      <c r="DB20" s="675"/>
      <c r="DC20" s="675"/>
      <c r="DD20" s="648">
        <v>4516041</v>
      </c>
      <c r="DE20" s="643"/>
      <c r="DF20" s="643"/>
      <c r="DG20" s="643"/>
      <c r="DH20" s="643"/>
      <c r="DI20" s="643"/>
      <c r="DJ20" s="643"/>
      <c r="DK20" s="643"/>
      <c r="DL20" s="643"/>
      <c r="DM20" s="643"/>
      <c r="DN20" s="643"/>
      <c r="DO20" s="643"/>
      <c r="DP20" s="644"/>
      <c r="DQ20" s="648">
        <v>19238966</v>
      </c>
      <c r="DR20" s="643"/>
      <c r="DS20" s="643"/>
      <c r="DT20" s="643"/>
      <c r="DU20" s="643"/>
      <c r="DV20" s="643"/>
      <c r="DW20" s="643"/>
      <c r="DX20" s="643"/>
      <c r="DY20" s="643"/>
      <c r="DZ20" s="643"/>
      <c r="EA20" s="643"/>
      <c r="EB20" s="643"/>
      <c r="EC20" s="689"/>
    </row>
    <row r="21" spans="2:133" ht="11.25" customHeight="1" x14ac:dyDescent="0.15">
      <c r="B21" s="639" t="s">
        <v>283</v>
      </c>
      <c r="C21" s="640"/>
      <c r="D21" s="640"/>
      <c r="E21" s="640"/>
      <c r="F21" s="640"/>
      <c r="G21" s="640"/>
      <c r="H21" s="640"/>
      <c r="I21" s="640"/>
      <c r="J21" s="640"/>
      <c r="K21" s="640"/>
      <c r="L21" s="640"/>
      <c r="M21" s="640"/>
      <c r="N21" s="640"/>
      <c r="O21" s="640"/>
      <c r="P21" s="640"/>
      <c r="Q21" s="641"/>
      <c r="R21" s="642">
        <v>3482</v>
      </c>
      <c r="S21" s="643"/>
      <c r="T21" s="643"/>
      <c r="U21" s="643"/>
      <c r="V21" s="643"/>
      <c r="W21" s="643"/>
      <c r="X21" s="643"/>
      <c r="Y21" s="644"/>
      <c r="Z21" s="675">
        <v>0</v>
      </c>
      <c r="AA21" s="675"/>
      <c r="AB21" s="675"/>
      <c r="AC21" s="675"/>
      <c r="AD21" s="676">
        <v>3482</v>
      </c>
      <c r="AE21" s="676"/>
      <c r="AF21" s="676"/>
      <c r="AG21" s="676"/>
      <c r="AH21" s="676"/>
      <c r="AI21" s="676"/>
      <c r="AJ21" s="676"/>
      <c r="AK21" s="676"/>
      <c r="AL21" s="645">
        <v>0</v>
      </c>
      <c r="AM21" s="646"/>
      <c r="AN21" s="646"/>
      <c r="AO21" s="677"/>
      <c r="AP21" s="737" t="s">
        <v>284</v>
      </c>
      <c r="AQ21" s="744"/>
      <c r="AR21" s="744"/>
      <c r="AS21" s="744"/>
      <c r="AT21" s="744"/>
      <c r="AU21" s="744"/>
      <c r="AV21" s="744"/>
      <c r="AW21" s="744"/>
      <c r="AX21" s="744"/>
      <c r="AY21" s="744"/>
      <c r="AZ21" s="744"/>
      <c r="BA21" s="744"/>
      <c r="BB21" s="744"/>
      <c r="BC21" s="744"/>
      <c r="BD21" s="744"/>
      <c r="BE21" s="744"/>
      <c r="BF21" s="739"/>
      <c r="BG21" s="642">
        <v>17630</v>
      </c>
      <c r="BH21" s="643"/>
      <c r="BI21" s="643"/>
      <c r="BJ21" s="643"/>
      <c r="BK21" s="643"/>
      <c r="BL21" s="643"/>
      <c r="BM21" s="643"/>
      <c r="BN21" s="644"/>
      <c r="BO21" s="675">
        <v>0.3</v>
      </c>
      <c r="BP21" s="675"/>
      <c r="BQ21" s="675"/>
      <c r="BR21" s="675"/>
      <c r="BS21" s="648" t="s">
        <v>250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285</v>
      </c>
      <c r="C22" s="640"/>
      <c r="D22" s="640"/>
      <c r="E22" s="640"/>
      <c r="F22" s="640"/>
      <c r="G22" s="640"/>
      <c r="H22" s="640"/>
      <c r="I22" s="640"/>
      <c r="J22" s="640"/>
      <c r="K22" s="640"/>
      <c r="L22" s="640"/>
      <c r="M22" s="640"/>
      <c r="N22" s="640"/>
      <c r="O22" s="640"/>
      <c r="P22" s="640"/>
      <c r="Q22" s="641"/>
      <c r="R22" s="642">
        <v>8504279</v>
      </c>
      <c r="S22" s="643"/>
      <c r="T22" s="643"/>
      <c r="U22" s="643"/>
      <c r="V22" s="643"/>
      <c r="W22" s="643"/>
      <c r="X22" s="643"/>
      <c r="Y22" s="644"/>
      <c r="Z22" s="675">
        <v>24.3</v>
      </c>
      <c r="AA22" s="675"/>
      <c r="AB22" s="675"/>
      <c r="AC22" s="675"/>
      <c r="AD22" s="676">
        <v>7239492</v>
      </c>
      <c r="AE22" s="676"/>
      <c r="AF22" s="676"/>
      <c r="AG22" s="676"/>
      <c r="AH22" s="676"/>
      <c r="AI22" s="676"/>
      <c r="AJ22" s="676"/>
      <c r="AK22" s="676"/>
      <c r="AL22" s="645">
        <v>47.2</v>
      </c>
      <c r="AM22" s="646"/>
      <c r="AN22" s="646"/>
      <c r="AO22" s="677"/>
      <c r="AP22" s="737" t="s">
        <v>286</v>
      </c>
      <c r="AQ22" s="744"/>
      <c r="AR22" s="744"/>
      <c r="AS22" s="744"/>
      <c r="AT22" s="744"/>
      <c r="AU22" s="744"/>
      <c r="AV22" s="744"/>
      <c r="AW22" s="744"/>
      <c r="AX22" s="744"/>
      <c r="AY22" s="744"/>
      <c r="AZ22" s="744"/>
      <c r="BA22" s="744"/>
      <c r="BB22" s="744"/>
      <c r="BC22" s="744"/>
      <c r="BD22" s="744"/>
      <c r="BE22" s="744"/>
      <c r="BF22" s="739"/>
      <c r="BG22" s="642" t="s">
        <v>244</v>
      </c>
      <c r="BH22" s="643"/>
      <c r="BI22" s="643"/>
      <c r="BJ22" s="643"/>
      <c r="BK22" s="643"/>
      <c r="BL22" s="643"/>
      <c r="BM22" s="643"/>
      <c r="BN22" s="644"/>
      <c r="BO22" s="675" t="s">
        <v>244</v>
      </c>
      <c r="BP22" s="675"/>
      <c r="BQ22" s="675"/>
      <c r="BR22" s="675"/>
      <c r="BS22" s="648" t="s">
        <v>244</v>
      </c>
      <c r="BT22" s="643"/>
      <c r="BU22" s="643"/>
      <c r="BV22" s="643"/>
      <c r="BW22" s="643"/>
      <c r="BX22" s="643"/>
      <c r="BY22" s="643"/>
      <c r="BZ22" s="643"/>
      <c r="CA22" s="643"/>
      <c r="CB22" s="689"/>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288</v>
      </c>
      <c r="C23" s="640"/>
      <c r="D23" s="640"/>
      <c r="E23" s="640"/>
      <c r="F23" s="640"/>
      <c r="G23" s="640"/>
      <c r="H23" s="640"/>
      <c r="I23" s="640"/>
      <c r="J23" s="640"/>
      <c r="K23" s="640"/>
      <c r="L23" s="640"/>
      <c r="M23" s="640"/>
      <c r="N23" s="640"/>
      <c r="O23" s="640"/>
      <c r="P23" s="640"/>
      <c r="Q23" s="641"/>
      <c r="R23" s="642">
        <v>7239492</v>
      </c>
      <c r="S23" s="643"/>
      <c r="T23" s="643"/>
      <c r="U23" s="643"/>
      <c r="V23" s="643"/>
      <c r="W23" s="643"/>
      <c r="X23" s="643"/>
      <c r="Y23" s="644"/>
      <c r="Z23" s="675">
        <v>20.6</v>
      </c>
      <c r="AA23" s="675"/>
      <c r="AB23" s="675"/>
      <c r="AC23" s="675"/>
      <c r="AD23" s="676">
        <v>7239492</v>
      </c>
      <c r="AE23" s="676"/>
      <c r="AF23" s="676"/>
      <c r="AG23" s="676"/>
      <c r="AH23" s="676"/>
      <c r="AI23" s="676"/>
      <c r="AJ23" s="676"/>
      <c r="AK23" s="676"/>
      <c r="AL23" s="645">
        <v>47.2</v>
      </c>
      <c r="AM23" s="646"/>
      <c r="AN23" s="646"/>
      <c r="AO23" s="677"/>
      <c r="AP23" s="737" t="s">
        <v>289</v>
      </c>
      <c r="AQ23" s="744"/>
      <c r="AR23" s="744"/>
      <c r="AS23" s="744"/>
      <c r="AT23" s="744"/>
      <c r="AU23" s="744"/>
      <c r="AV23" s="744"/>
      <c r="AW23" s="744"/>
      <c r="AX23" s="744"/>
      <c r="AY23" s="744"/>
      <c r="AZ23" s="744"/>
      <c r="BA23" s="744"/>
      <c r="BB23" s="744"/>
      <c r="BC23" s="744"/>
      <c r="BD23" s="744"/>
      <c r="BE23" s="744"/>
      <c r="BF23" s="739"/>
      <c r="BG23" s="642">
        <v>217075</v>
      </c>
      <c r="BH23" s="643"/>
      <c r="BI23" s="643"/>
      <c r="BJ23" s="643"/>
      <c r="BK23" s="643"/>
      <c r="BL23" s="643"/>
      <c r="BM23" s="643"/>
      <c r="BN23" s="644"/>
      <c r="BO23" s="675">
        <v>3.2</v>
      </c>
      <c r="BP23" s="675"/>
      <c r="BQ23" s="675"/>
      <c r="BR23" s="675"/>
      <c r="BS23" s="648" t="s">
        <v>250</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x14ac:dyDescent="0.15">
      <c r="B24" s="639" t="s">
        <v>295</v>
      </c>
      <c r="C24" s="640"/>
      <c r="D24" s="640"/>
      <c r="E24" s="640"/>
      <c r="F24" s="640"/>
      <c r="G24" s="640"/>
      <c r="H24" s="640"/>
      <c r="I24" s="640"/>
      <c r="J24" s="640"/>
      <c r="K24" s="640"/>
      <c r="L24" s="640"/>
      <c r="M24" s="640"/>
      <c r="N24" s="640"/>
      <c r="O24" s="640"/>
      <c r="P24" s="640"/>
      <c r="Q24" s="641"/>
      <c r="R24" s="642">
        <v>1264617</v>
      </c>
      <c r="S24" s="643"/>
      <c r="T24" s="643"/>
      <c r="U24" s="643"/>
      <c r="V24" s="643"/>
      <c r="W24" s="643"/>
      <c r="X24" s="643"/>
      <c r="Y24" s="644"/>
      <c r="Z24" s="675">
        <v>3.6</v>
      </c>
      <c r="AA24" s="675"/>
      <c r="AB24" s="675"/>
      <c r="AC24" s="675"/>
      <c r="AD24" s="676" t="s">
        <v>244</v>
      </c>
      <c r="AE24" s="676"/>
      <c r="AF24" s="676"/>
      <c r="AG24" s="676"/>
      <c r="AH24" s="676"/>
      <c r="AI24" s="676"/>
      <c r="AJ24" s="676"/>
      <c r="AK24" s="676"/>
      <c r="AL24" s="645" t="s">
        <v>250</v>
      </c>
      <c r="AM24" s="646"/>
      <c r="AN24" s="646"/>
      <c r="AO24" s="677"/>
      <c r="AP24" s="737" t="s">
        <v>296</v>
      </c>
      <c r="AQ24" s="744"/>
      <c r="AR24" s="744"/>
      <c r="AS24" s="744"/>
      <c r="AT24" s="744"/>
      <c r="AU24" s="744"/>
      <c r="AV24" s="744"/>
      <c r="AW24" s="744"/>
      <c r="AX24" s="744"/>
      <c r="AY24" s="744"/>
      <c r="AZ24" s="744"/>
      <c r="BA24" s="744"/>
      <c r="BB24" s="744"/>
      <c r="BC24" s="744"/>
      <c r="BD24" s="744"/>
      <c r="BE24" s="744"/>
      <c r="BF24" s="739"/>
      <c r="BG24" s="642" t="s">
        <v>250</v>
      </c>
      <c r="BH24" s="643"/>
      <c r="BI24" s="643"/>
      <c r="BJ24" s="643"/>
      <c r="BK24" s="643"/>
      <c r="BL24" s="643"/>
      <c r="BM24" s="643"/>
      <c r="BN24" s="644"/>
      <c r="BO24" s="675" t="s">
        <v>182</v>
      </c>
      <c r="BP24" s="675"/>
      <c r="BQ24" s="675"/>
      <c r="BR24" s="675"/>
      <c r="BS24" s="648" t="s">
        <v>250</v>
      </c>
      <c r="BT24" s="643"/>
      <c r="BU24" s="643"/>
      <c r="BV24" s="643"/>
      <c r="BW24" s="643"/>
      <c r="BX24" s="643"/>
      <c r="BY24" s="643"/>
      <c r="BZ24" s="643"/>
      <c r="CA24" s="643"/>
      <c r="CB24" s="689"/>
      <c r="CD24" s="700" t="s">
        <v>297</v>
      </c>
      <c r="CE24" s="701"/>
      <c r="CF24" s="701"/>
      <c r="CG24" s="701"/>
      <c r="CH24" s="701"/>
      <c r="CI24" s="701"/>
      <c r="CJ24" s="701"/>
      <c r="CK24" s="701"/>
      <c r="CL24" s="701"/>
      <c r="CM24" s="701"/>
      <c r="CN24" s="701"/>
      <c r="CO24" s="701"/>
      <c r="CP24" s="701"/>
      <c r="CQ24" s="702"/>
      <c r="CR24" s="697">
        <v>11241218</v>
      </c>
      <c r="CS24" s="698"/>
      <c r="CT24" s="698"/>
      <c r="CU24" s="698"/>
      <c r="CV24" s="698"/>
      <c r="CW24" s="698"/>
      <c r="CX24" s="698"/>
      <c r="CY24" s="741"/>
      <c r="CZ24" s="742">
        <v>33.799999999999997</v>
      </c>
      <c r="DA24" s="715"/>
      <c r="DB24" s="715"/>
      <c r="DC24" s="745"/>
      <c r="DD24" s="740">
        <v>8881430</v>
      </c>
      <c r="DE24" s="698"/>
      <c r="DF24" s="698"/>
      <c r="DG24" s="698"/>
      <c r="DH24" s="698"/>
      <c r="DI24" s="698"/>
      <c r="DJ24" s="698"/>
      <c r="DK24" s="741"/>
      <c r="DL24" s="740">
        <v>8710515</v>
      </c>
      <c r="DM24" s="698"/>
      <c r="DN24" s="698"/>
      <c r="DO24" s="698"/>
      <c r="DP24" s="698"/>
      <c r="DQ24" s="698"/>
      <c r="DR24" s="698"/>
      <c r="DS24" s="698"/>
      <c r="DT24" s="698"/>
      <c r="DU24" s="698"/>
      <c r="DV24" s="741"/>
      <c r="DW24" s="742">
        <v>54.5</v>
      </c>
      <c r="DX24" s="715"/>
      <c r="DY24" s="715"/>
      <c r="DZ24" s="715"/>
      <c r="EA24" s="715"/>
      <c r="EB24" s="715"/>
      <c r="EC24" s="743"/>
    </row>
    <row r="25" spans="2:133" ht="11.25" customHeight="1" x14ac:dyDescent="0.15">
      <c r="B25" s="639" t="s">
        <v>298</v>
      </c>
      <c r="C25" s="640"/>
      <c r="D25" s="640"/>
      <c r="E25" s="640"/>
      <c r="F25" s="640"/>
      <c r="G25" s="640"/>
      <c r="H25" s="640"/>
      <c r="I25" s="640"/>
      <c r="J25" s="640"/>
      <c r="K25" s="640"/>
      <c r="L25" s="640"/>
      <c r="M25" s="640"/>
      <c r="N25" s="640"/>
      <c r="O25" s="640"/>
      <c r="P25" s="640"/>
      <c r="Q25" s="641"/>
      <c r="R25" s="642">
        <v>170</v>
      </c>
      <c r="S25" s="643"/>
      <c r="T25" s="643"/>
      <c r="U25" s="643"/>
      <c r="V25" s="643"/>
      <c r="W25" s="643"/>
      <c r="X25" s="643"/>
      <c r="Y25" s="644"/>
      <c r="Z25" s="675">
        <v>0</v>
      </c>
      <c r="AA25" s="675"/>
      <c r="AB25" s="675"/>
      <c r="AC25" s="675"/>
      <c r="AD25" s="676" t="s">
        <v>250</v>
      </c>
      <c r="AE25" s="676"/>
      <c r="AF25" s="676"/>
      <c r="AG25" s="676"/>
      <c r="AH25" s="676"/>
      <c r="AI25" s="676"/>
      <c r="AJ25" s="676"/>
      <c r="AK25" s="676"/>
      <c r="AL25" s="645" t="s">
        <v>250</v>
      </c>
      <c r="AM25" s="646"/>
      <c r="AN25" s="646"/>
      <c r="AO25" s="677"/>
      <c r="AP25" s="737" t="s">
        <v>299</v>
      </c>
      <c r="AQ25" s="744"/>
      <c r="AR25" s="744"/>
      <c r="AS25" s="744"/>
      <c r="AT25" s="744"/>
      <c r="AU25" s="744"/>
      <c r="AV25" s="744"/>
      <c r="AW25" s="744"/>
      <c r="AX25" s="744"/>
      <c r="AY25" s="744"/>
      <c r="AZ25" s="744"/>
      <c r="BA25" s="744"/>
      <c r="BB25" s="744"/>
      <c r="BC25" s="744"/>
      <c r="BD25" s="744"/>
      <c r="BE25" s="744"/>
      <c r="BF25" s="739"/>
      <c r="BG25" s="642" t="s">
        <v>250</v>
      </c>
      <c r="BH25" s="643"/>
      <c r="BI25" s="643"/>
      <c r="BJ25" s="643"/>
      <c r="BK25" s="643"/>
      <c r="BL25" s="643"/>
      <c r="BM25" s="643"/>
      <c r="BN25" s="644"/>
      <c r="BO25" s="675" t="s">
        <v>250</v>
      </c>
      <c r="BP25" s="675"/>
      <c r="BQ25" s="675"/>
      <c r="BR25" s="675"/>
      <c r="BS25" s="648" t="s">
        <v>244</v>
      </c>
      <c r="BT25" s="643"/>
      <c r="BU25" s="643"/>
      <c r="BV25" s="643"/>
      <c r="BW25" s="643"/>
      <c r="BX25" s="643"/>
      <c r="BY25" s="643"/>
      <c r="BZ25" s="643"/>
      <c r="CA25" s="643"/>
      <c r="CB25" s="689"/>
      <c r="CD25" s="681" t="s">
        <v>300</v>
      </c>
      <c r="CE25" s="682"/>
      <c r="CF25" s="682"/>
      <c r="CG25" s="682"/>
      <c r="CH25" s="682"/>
      <c r="CI25" s="682"/>
      <c r="CJ25" s="682"/>
      <c r="CK25" s="682"/>
      <c r="CL25" s="682"/>
      <c r="CM25" s="682"/>
      <c r="CN25" s="682"/>
      <c r="CO25" s="682"/>
      <c r="CP25" s="682"/>
      <c r="CQ25" s="683"/>
      <c r="CR25" s="642">
        <v>4288298</v>
      </c>
      <c r="CS25" s="661"/>
      <c r="CT25" s="661"/>
      <c r="CU25" s="661"/>
      <c r="CV25" s="661"/>
      <c r="CW25" s="661"/>
      <c r="CX25" s="661"/>
      <c r="CY25" s="662"/>
      <c r="CZ25" s="645">
        <v>12.9</v>
      </c>
      <c r="DA25" s="663"/>
      <c r="DB25" s="663"/>
      <c r="DC25" s="664"/>
      <c r="DD25" s="648">
        <v>4087981</v>
      </c>
      <c r="DE25" s="661"/>
      <c r="DF25" s="661"/>
      <c r="DG25" s="661"/>
      <c r="DH25" s="661"/>
      <c r="DI25" s="661"/>
      <c r="DJ25" s="661"/>
      <c r="DK25" s="662"/>
      <c r="DL25" s="648">
        <v>3949185</v>
      </c>
      <c r="DM25" s="661"/>
      <c r="DN25" s="661"/>
      <c r="DO25" s="661"/>
      <c r="DP25" s="661"/>
      <c r="DQ25" s="661"/>
      <c r="DR25" s="661"/>
      <c r="DS25" s="661"/>
      <c r="DT25" s="661"/>
      <c r="DU25" s="661"/>
      <c r="DV25" s="662"/>
      <c r="DW25" s="645">
        <v>24.7</v>
      </c>
      <c r="DX25" s="663"/>
      <c r="DY25" s="663"/>
      <c r="DZ25" s="663"/>
      <c r="EA25" s="663"/>
      <c r="EB25" s="663"/>
      <c r="EC25" s="684"/>
    </row>
    <row r="26" spans="2:133" ht="11.25" customHeight="1" x14ac:dyDescent="0.15">
      <c r="B26" s="639" t="s">
        <v>301</v>
      </c>
      <c r="C26" s="640"/>
      <c r="D26" s="640"/>
      <c r="E26" s="640"/>
      <c r="F26" s="640"/>
      <c r="G26" s="640"/>
      <c r="H26" s="640"/>
      <c r="I26" s="640"/>
      <c r="J26" s="640"/>
      <c r="K26" s="640"/>
      <c r="L26" s="640"/>
      <c r="M26" s="640"/>
      <c r="N26" s="640"/>
      <c r="O26" s="640"/>
      <c r="P26" s="640"/>
      <c r="Q26" s="641"/>
      <c r="R26" s="642">
        <v>16747565</v>
      </c>
      <c r="S26" s="643"/>
      <c r="T26" s="643"/>
      <c r="U26" s="643"/>
      <c r="V26" s="643"/>
      <c r="W26" s="643"/>
      <c r="X26" s="643"/>
      <c r="Y26" s="644"/>
      <c r="Z26" s="675">
        <v>47.8</v>
      </c>
      <c r="AA26" s="675"/>
      <c r="AB26" s="675"/>
      <c r="AC26" s="675"/>
      <c r="AD26" s="676">
        <v>15265703</v>
      </c>
      <c r="AE26" s="676"/>
      <c r="AF26" s="676"/>
      <c r="AG26" s="676"/>
      <c r="AH26" s="676"/>
      <c r="AI26" s="676"/>
      <c r="AJ26" s="676"/>
      <c r="AK26" s="676"/>
      <c r="AL26" s="645">
        <v>99.6</v>
      </c>
      <c r="AM26" s="646"/>
      <c r="AN26" s="646"/>
      <c r="AO26" s="677"/>
      <c r="AP26" s="737" t="s">
        <v>302</v>
      </c>
      <c r="AQ26" s="738"/>
      <c r="AR26" s="738"/>
      <c r="AS26" s="738"/>
      <c r="AT26" s="738"/>
      <c r="AU26" s="738"/>
      <c r="AV26" s="738"/>
      <c r="AW26" s="738"/>
      <c r="AX26" s="738"/>
      <c r="AY26" s="738"/>
      <c r="AZ26" s="738"/>
      <c r="BA26" s="738"/>
      <c r="BB26" s="738"/>
      <c r="BC26" s="738"/>
      <c r="BD26" s="738"/>
      <c r="BE26" s="738"/>
      <c r="BF26" s="739"/>
      <c r="BG26" s="642" t="s">
        <v>244</v>
      </c>
      <c r="BH26" s="643"/>
      <c r="BI26" s="643"/>
      <c r="BJ26" s="643"/>
      <c r="BK26" s="643"/>
      <c r="BL26" s="643"/>
      <c r="BM26" s="643"/>
      <c r="BN26" s="644"/>
      <c r="BO26" s="675" t="s">
        <v>244</v>
      </c>
      <c r="BP26" s="675"/>
      <c r="BQ26" s="675"/>
      <c r="BR26" s="675"/>
      <c r="BS26" s="648" t="s">
        <v>250</v>
      </c>
      <c r="BT26" s="643"/>
      <c r="BU26" s="643"/>
      <c r="BV26" s="643"/>
      <c r="BW26" s="643"/>
      <c r="BX26" s="643"/>
      <c r="BY26" s="643"/>
      <c r="BZ26" s="643"/>
      <c r="CA26" s="643"/>
      <c r="CB26" s="689"/>
      <c r="CD26" s="681" t="s">
        <v>303</v>
      </c>
      <c r="CE26" s="682"/>
      <c r="CF26" s="682"/>
      <c r="CG26" s="682"/>
      <c r="CH26" s="682"/>
      <c r="CI26" s="682"/>
      <c r="CJ26" s="682"/>
      <c r="CK26" s="682"/>
      <c r="CL26" s="682"/>
      <c r="CM26" s="682"/>
      <c r="CN26" s="682"/>
      <c r="CO26" s="682"/>
      <c r="CP26" s="682"/>
      <c r="CQ26" s="683"/>
      <c r="CR26" s="642">
        <v>2611412</v>
      </c>
      <c r="CS26" s="643"/>
      <c r="CT26" s="643"/>
      <c r="CU26" s="643"/>
      <c r="CV26" s="643"/>
      <c r="CW26" s="643"/>
      <c r="CX26" s="643"/>
      <c r="CY26" s="644"/>
      <c r="CZ26" s="645">
        <v>7.9</v>
      </c>
      <c r="DA26" s="663"/>
      <c r="DB26" s="663"/>
      <c r="DC26" s="664"/>
      <c r="DD26" s="648">
        <v>2466524</v>
      </c>
      <c r="DE26" s="643"/>
      <c r="DF26" s="643"/>
      <c r="DG26" s="643"/>
      <c r="DH26" s="643"/>
      <c r="DI26" s="643"/>
      <c r="DJ26" s="643"/>
      <c r="DK26" s="644"/>
      <c r="DL26" s="648" t="s">
        <v>250</v>
      </c>
      <c r="DM26" s="643"/>
      <c r="DN26" s="643"/>
      <c r="DO26" s="643"/>
      <c r="DP26" s="643"/>
      <c r="DQ26" s="643"/>
      <c r="DR26" s="643"/>
      <c r="DS26" s="643"/>
      <c r="DT26" s="643"/>
      <c r="DU26" s="643"/>
      <c r="DV26" s="644"/>
      <c r="DW26" s="645" t="s">
        <v>244</v>
      </c>
      <c r="DX26" s="663"/>
      <c r="DY26" s="663"/>
      <c r="DZ26" s="663"/>
      <c r="EA26" s="663"/>
      <c r="EB26" s="663"/>
      <c r="EC26" s="684"/>
    </row>
    <row r="27" spans="2:133" ht="11.25" customHeight="1" x14ac:dyDescent="0.15">
      <c r="B27" s="639" t="s">
        <v>304</v>
      </c>
      <c r="C27" s="640"/>
      <c r="D27" s="640"/>
      <c r="E27" s="640"/>
      <c r="F27" s="640"/>
      <c r="G27" s="640"/>
      <c r="H27" s="640"/>
      <c r="I27" s="640"/>
      <c r="J27" s="640"/>
      <c r="K27" s="640"/>
      <c r="L27" s="640"/>
      <c r="M27" s="640"/>
      <c r="N27" s="640"/>
      <c r="O27" s="640"/>
      <c r="P27" s="640"/>
      <c r="Q27" s="641"/>
      <c r="R27" s="642">
        <v>4566</v>
      </c>
      <c r="S27" s="643"/>
      <c r="T27" s="643"/>
      <c r="U27" s="643"/>
      <c r="V27" s="643"/>
      <c r="W27" s="643"/>
      <c r="X27" s="643"/>
      <c r="Y27" s="644"/>
      <c r="Z27" s="675">
        <v>0</v>
      </c>
      <c r="AA27" s="675"/>
      <c r="AB27" s="675"/>
      <c r="AC27" s="675"/>
      <c r="AD27" s="676">
        <v>4566</v>
      </c>
      <c r="AE27" s="676"/>
      <c r="AF27" s="676"/>
      <c r="AG27" s="676"/>
      <c r="AH27" s="676"/>
      <c r="AI27" s="676"/>
      <c r="AJ27" s="676"/>
      <c r="AK27" s="676"/>
      <c r="AL27" s="645">
        <v>0</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6879378</v>
      </c>
      <c r="BH27" s="643"/>
      <c r="BI27" s="643"/>
      <c r="BJ27" s="643"/>
      <c r="BK27" s="643"/>
      <c r="BL27" s="643"/>
      <c r="BM27" s="643"/>
      <c r="BN27" s="644"/>
      <c r="BO27" s="675">
        <v>100</v>
      </c>
      <c r="BP27" s="675"/>
      <c r="BQ27" s="675"/>
      <c r="BR27" s="675"/>
      <c r="BS27" s="648">
        <v>46609</v>
      </c>
      <c r="BT27" s="643"/>
      <c r="BU27" s="643"/>
      <c r="BV27" s="643"/>
      <c r="BW27" s="643"/>
      <c r="BX27" s="643"/>
      <c r="BY27" s="643"/>
      <c r="BZ27" s="643"/>
      <c r="CA27" s="643"/>
      <c r="CB27" s="689"/>
      <c r="CD27" s="681" t="s">
        <v>306</v>
      </c>
      <c r="CE27" s="682"/>
      <c r="CF27" s="682"/>
      <c r="CG27" s="682"/>
      <c r="CH27" s="682"/>
      <c r="CI27" s="682"/>
      <c r="CJ27" s="682"/>
      <c r="CK27" s="682"/>
      <c r="CL27" s="682"/>
      <c r="CM27" s="682"/>
      <c r="CN27" s="682"/>
      <c r="CO27" s="682"/>
      <c r="CP27" s="682"/>
      <c r="CQ27" s="683"/>
      <c r="CR27" s="642">
        <v>2966870</v>
      </c>
      <c r="CS27" s="661"/>
      <c r="CT27" s="661"/>
      <c r="CU27" s="661"/>
      <c r="CV27" s="661"/>
      <c r="CW27" s="661"/>
      <c r="CX27" s="661"/>
      <c r="CY27" s="662"/>
      <c r="CZ27" s="645">
        <v>8.9</v>
      </c>
      <c r="DA27" s="663"/>
      <c r="DB27" s="663"/>
      <c r="DC27" s="664"/>
      <c r="DD27" s="648">
        <v>881435</v>
      </c>
      <c r="DE27" s="661"/>
      <c r="DF27" s="661"/>
      <c r="DG27" s="661"/>
      <c r="DH27" s="661"/>
      <c r="DI27" s="661"/>
      <c r="DJ27" s="661"/>
      <c r="DK27" s="662"/>
      <c r="DL27" s="648">
        <v>860872</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15">
      <c r="B28" s="639" t="s">
        <v>307</v>
      </c>
      <c r="C28" s="640"/>
      <c r="D28" s="640"/>
      <c r="E28" s="640"/>
      <c r="F28" s="640"/>
      <c r="G28" s="640"/>
      <c r="H28" s="640"/>
      <c r="I28" s="640"/>
      <c r="J28" s="640"/>
      <c r="K28" s="640"/>
      <c r="L28" s="640"/>
      <c r="M28" s="640"/>
      <c r="N28" s="640"/>
      <c r="O28" s="640"/>
      <c r="P28" s="640"/>
      <c r="Q28" s="641"/>
      <c r="R28" s="642">
        <v>221436</v>
      </c>
      <c r="S28" s="643"/>
      <c r="T28" s="643"/>
      <c r="U28" s="643"/>
      <c r="V28" s="643"/>
      <c r="W28" s="643"/>
      <c r="X28" s="643"/>
      <c r="Y28" s="644"/>
      <c r="Z28" s="675">
        <v>0.6</v>
      </c>
      <c r="AA28" s="675"/>
      <c r="AB28" s="675"/>
      <c r="AC28" s="675"/>
      <c r="AD28" s="676" t="s">
        <v>250</v>
      </c>
      <c r="AE28" s="676"/>
      <c r="AF28" s="676"/>
      <c r="AG28" s="676"/>
      <c r="AH28" s="676"/>
      <c r="AI28" s="676"/>
      <c r="AJ28" s="676"/>
      <c r="AK28" s="676"/>
      <c r="AL28" s="645" t="s">
        <v>244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308</v>
      </c>
      <c r="CE28" s="682"/>
      <c r="CF28" s="682"/>
      <c r="CG28" s="682"/>
      <c r="CH28" s="682"/>
      <c r="CI28" s="682"/>
      <c r="CJ28" s="682"/>
      <c r="CK28" s="682"/>
      <c r="CL28" s="682"/>
      <c r="CM28" s="682"/>
      <c r="CN28" s="682"/>
      <c r="CO28" s="682"/>
      <c r="CP28" s="682"/>
      <c r="CQ28" s="683"/>
      <c r="CR28" s="642">
        <v>3986050</v>
      </c>
      <c r="CS28" s="643"/>
      <c r="CT28" s="643"/>
      <c r="CU28" s="643"/>
      <c r="CV28" s="643"/>
      <c r="CW28" s="643"/>
      <c r="CX28" s="643"/>
      <c r="CY28" s="644"/>
      <c r="CZ28" s="645">
        <v>12</v>
      </c>
      <c r="DA28" s="663"/>
      <c r="DB28" s="663"/>
      <c r="DC28" s="664"/>
      <c r="DD28" s="648">
        <v>3912014</v>
      </c>
      <c r="DE28" s="643"/>
      <c r="DF28" s="643"/>
      <c r="DG28" s="643"/>
      <c r="DH28" s="643"/>
      <c r="DI28" s="643"/>
      <c r="DJ28" s="643"/>
      <c r="DK28" s="644"/>
      <c r="DL28" s="648">
        <v>3900458</v>
      </c>
      <c r="DM28" s="643"/>
      <c r="DN28" s="643"/>
      <c r="DO28" s="643"/>
      <c r="DP28" s="643"/>
      <c r="DQ28" s="643"/>
      <c r="DR28" s="643"/>
      <c r="DS28" s="643"/>
      <c r="DT28" s="643"/>
      <c r="DU28" s="643"/>
      <c r="DV28" s="644"/>
      <c r="DW28" s="645">
        <v>24.4</v>
      </c>
      <c r="DX28" s="663"/>
      <c r="DY28" s="663"/>
      <c r="DZ28" s="663"/>
      <c r="EA28" s="663"/>
      <c r="EB28" s="663"/>
      <c r="EC28" s="684"/>
    </row>
    <row r="29" spans="2:133" ht="11.25" customHeight="1" x14ac:dyDescent="0.15">
      <c r="B29" s="639" t="s">
        <v>309</v>
      </c>
      <c r="C29" s="640"/>
      <c r="D29" s="640"/>
      <c r="E29" s="640"/>
      <c r="F29" s="640"/>
      <c r="G29" s="640"/>
      <c r="H29" s="640"/>
      <c r="I29" s="640"/>
      <c r="J29" s="640"/>
      <c r="K29" s="640"/>
      <c r="L29" s="640"/>
      <c r="M29" s="640"/>
      <c r="N29" s="640"/>
      <c r="O29" s="640"/>
      <c r="P29" s="640"/>
      <c r="Q29" s="641"/>
      <c r="R29" s="642">
        <v>313946</v>
      </c>
      <c r="S29" s="643"/>
      <c r="T29" s="643"/>
      <c r="U29" s="643"/>
      <c r="V29" s="643"/>
      <c r="W29" s="643"/>
      <c r="X29" s="643"/>
      <c r="Y29" s="644"/>
      <c r="Z29" s="675">
        <v>0.9</v>
      </c>
      <c r="AA29" s="675"/>
      <c r="AB29" s="675"/>
      <c r="AC29" s="675"/>
      <c r="AD29" s="676" t="s">
        <v>244</v>
      </c>
      <c r="AE29" s="676"/>
      <c r="AF29" s="676"/>
      <c r="AG29" s="676"/>
      <c r="AH29" s="676"/>
      <c r="AI29" s="676"/>
      <c r="AJ29" s="676"/>
      <c r="AK29" s="676"/>
      <c r="AL29" s="645" t="s">
        <v>244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310</v>
      </c>
      <c r="CE29" s="732"/>
      <c r="CF29" s="681" t="s">
        <v>311</v>
      </c>
      <c r="CG29" s="682"/>
      <c r="CH29" s="682"/>
      <c r="CI29" s="682"/>
      <c r="CJ29" s="682"/>
      <c r="CK29" s="682"/>
      <c r="CL29" s="682"/>
      <c r="CM29" s="682"/>
      <c r="CN29" s="682"/>
      <c r="CO29" s="682"/>
      <c r="CP29" s="682"/>
      <c r="CQ29" s="683"/>
      <c r="CR29" s="642">
        <v>3986050</v>
      </c>
      <c r="CS29" s="661"/>
      <c r="CT29" s="661"/>
      <c r="CU29" s="661"/>
      <c r="CV29" s="661"/>
      <c r="CW29" s="661"/>
      <c r="CX29" s="661"/>
      <c r="CY29" s="662"/>
      <c r="CZ29" s="645">
        <v>12</v>
      </c>
      <c r="DA29" s="663"/>
      <c r="DB29" s="663"/>
      <c r="DC29" s="664"/>
      <c r="DD29" s="648">
        <v>3912014</v>
      </c>
      <c r="DE29" s="661"/>
      <c r="DF29" s="661"/>
      <c r="DG29" s="661"/>
      <c r="DH29" s="661"/>
      <c r="DI29" s="661"/>
      <c r="DJ29" s="661"/>
      <c r="DK29" s="662"/>
      <c r="DL29" s="648">
        <v>3900458</v>
      </c>
      <c r="DM29" s="661"/>
      <c r="DN29" s="661"/>
      <c r="DO29" s="661"/>
      <c r="DP29" s="661"/>
      <c r="DQ29" s="661"/>
      <c r="DR29" s="661"/>
      <c r="DS29" s="661"/>
      <c r="DT29" s="661"/>
      <c r="DU29" s="661"/>
      <c r="DV29" s="662"/>
      <c r="DW29" s="645">
        <v>24.4</v>
      </c>
      <c r="DX29" s="663"/>
      <c r="DY29" s="663"/>
      <c r="DZ29" s="663"/>
      <c r="EA29" s="663"/>
      <c r="EB29" s="663"/>
      <c r="EC29" s="684"/>
    </row>
    <row r="30" spans="2:133" ht="11.25" customHeight="1" x14ac:dyDescent="0.15">
      <c r="B30" s="639" t="s">
        <v>312</v>
      </c>
      <c r="C30" s="640"/>
      <c r="D30" s="640"/>
      <c r="E30" s="640"/>
      <c r="F30" s="640"/>
      <c r="G30" s="640"/>
      <c r="H30" s="640"/>
      <c r="I30" s="640"/>
      <c r="J30" s="640"/>
      <c r="K30" s="640"/>
      <c r="L30" s="640"/>
      <c r="M30" s="640"/>
      <c r="N30" s="640"/>
      <c r="O30" s="640"/>
      <c r="P30" s="640"/>
      <c r="Q30" s="641"/>
      <c r="R30" s="642">
        <v>57681</v>
      </c>
      <c r="S30" s="643"/>
      <c r="T30" s="643"/>
      <c r="U30" s="643"/>
      <c r="V30" s="643"/>
      <c r="W30" s="643"/>
      <c r="X30" s="643"/>
      <c r="Y30" s="644"/>
      <c r="Z30" s="675">
        <v>0.2</v>
      </c>
      <c r="AA30" s="675"/>
      <c r="AB30" s="675"/>
      <c r="AC30" s="675"/>
      <c r="AD30" s="676" t="s">
        <v>244</v>
      </c>
      <c r="AE30" s="676"/>
      <c r="AF30" s="676"/>
      <c r="AG30" s="676"/>
      <c r="AH30" s="676"/>
      <c r="AI30" s="676"/>
      <c r="AJ30" s="676"/>
      <c r="AK30" s="676"/>
      <c r="AL30" s="645" t="s">
        <v>244</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313</v>
      </c>
      <c r="BH30" s="728"/>
      <c r="BI30" s="728"/>
      <c r="BJ30" s="728"/>
      <c r="BK30" s="728"/>
      <c r="BL30" s="728"/>
      <c r="BM30" s="728"/>
      <c r="BN30" s="728"/>
      <c r="BO30" s="728"/>
      <c r="BP30" s="728"/>
      <c r="BQ30" s="729"/>
      <c r="BR30" s="703" t="s">
        <v>314</v>
      </c>
      <c r="BS30" s="728"/>
      <c r="BT30" s="728"/>
      <c r="BU30" s="728"/>
      <c r="BV30" s="728"/>
      <c r="BW30" s="728"/>
      <c r="BX30" s="728"/>
      <c r="BY30" s="728"/>
      <c r="BZ30" s="728"/>
      <c r="CA30" s="728"/>
      <c r="CB30" s="729"/>
      <c r="CD30" s="733"/>
      <c r="CE30" s="734"/>
      <c r="CF30" s="681" t="s">
        <v>315</v>
      </c>
      <c r="CG30" s="682"/>
      <c r="CH30" s="682"/>
      <c r="CI30" s="682"/>
      <c r="CJ30" s="682"/>
      <c r="CK30" s="682"/>
      <c r="CL30" s="682"/>
      <c r="CM30" s="682"/>
      <c r="CN30" s="682"/>
      <c r="CO30" s="682"/>
      <c r="CP30" s="682"/>
      <c r="CQ30" s="683"/>
      <c r="CR30" s="642">
        <v>3796973</v>
      </c>
      <c r="CS30" s="643"/>
      <c r="CT30" s="643"/>
      <c r="CU30" s="643"/>
      <c r="CV30" s="643"/>
      <c r="CW30" s="643"/>
      <c r="CX30" s="643"/>
      <c r="CY30" s="644"/>
      <c r="CZ30" s="645">
        <v>11.4</v>
      </c>
      <c r="DA30" s="663"/>
      <c r="DB30" s="663"/>
      <c r="DC30" s="664"/>
      <c r="DD30" s="648">
        <v>3722937</v>
      </c>
      <c r="DE30" s="643"/>
      <c r="DF30" s="643"/>
      <c r="DG30" s="643"/>
      <c r="DH30" s="643"/>
      <c r="DI30" s="643"/>
      <c r="DJ30" s="643"/>
      <c r="DK30" s="644"/>
      <c r="DL30" s="648">
        <v>3711381</v>
      </c>
      <c r="DM30" s="643"/>
      <c r="DN30" s="643"/>
      <c r="DO30" s="643"/>
      <c r="DP30" s="643"/>
      <c r="DQ30" s="643"/>
      <c r="DR30" s="643"/>
      <c r="DS30" s="643"/>
      <c r="DT30" s="643"/>
      <c r="DU30" s="643"/>
      <c r="DV30" s="644"/>
      <c r="DW30" s="645">
        <v>23.2</v>
      </c>
      <c r="DX30" s="663"/>
      <c r="DY30" s="663"/>
      <c r="DZ30" s="663"/>
      <c r="EA30" s="663"/>
      <c r="EB30" s="663"/>
      <c r="EC30" s="684"/>
    </row>
    <row r="31" spans="2:133" ht="11.25" customHeight="1" x14ac:dyDescent="0.15">
      <c r="B31" s="639" t="s">
        <v>316</v>
      </c>
      <c r="C31" s="640"/>
      <c r="D31" s="640"/>
      <c r="E31" s="640"/>
      <c r="F31" s="640"/>
      <c r="G31" s="640"/>
      <c r="H31" s="640"/>
      <c r="I31" s="640"/>
      <c r="J31" s="640"/>
      <c r="K31" s="640"/>
      <c r="L31" s="640"/>
      <c r="M31" s="640"/>
      <c r="N31" s="640"/>
      <c r="O31" s="640"/>
      <c r="P31" s="640"/>
      <c r="Q31" s="641"/>
      <c r="R31" s="642">
        <v>8281260</v>
      </c>
      <c r="S31" s="643"/>
      <c r="T31" s="643"/>
      <c r="U31" s="643"/>
      <c r="V31" s="643"/>
      <c r="W31" s="643"/>
      <c r="X31" s="643"/>
      <c r="Y31" s="644"/>
      <c r="Z31" s="675">
        <v>23.6</v>
      </c>
      <c r="AA31" s="675"/>
      <c r="AB31" s="675"/>
      <c r="AC31" s="675"/>
      <c r="AD31" s="676" t="s">
        <v>244</v>
      </c>
      <c r="AE31" s="676"/>
      <c r="AF31" s="676"/>
      <c r="AG31" s="676"/>
      <c r="AH31" s="676"/>
      <c r="AI31" s="676"/>
      <c r="AJ31" s="676"/>
      <c r="AK31" s="676"/>
      <c r="AL31" s="645" t="s">
        <v>250</v>
      </c>
      <c r="AM31" s="646"/>
      <c r="AN31" s="646"/>
      <c r="AO31" s="677"/>
      <c r="AP31" s="717" t="s">
        <v>317</v>
      </c>
      <c r="AQ31" s="718"/>
      <c r="AR31" s="718"/>
      <c r="AS31" s="718"/>
      <c r="AT31" s="723" t="s">
        <v>318</v>
      </c>
      <c r="AU31" s="231"/>
      <c r="AV31" s="231"/>
      <c r="AW31" s="231"/>
      <c r="AX31" s="710" t="s">
        <v>191</v>
      </c>
      <c r="AY31" s="711"/>
      <c r="AZ31" s="711"/>
      <c r="BA31" s="711"/>
      <c r="BB31" s="711"/>
      <c r="BC31" s="711"/>
      <c r="BD31" s="711"/>
      <c r="BE31" s="711"/>
      <c r="BF31" s="712"/>
      <c r="BG31" s="713">
        <v>98.8</v>
      </c>
      <c r="BH31" s="714"/>
      <c r="BI31" s="714"/>
      <c r="BJ31" s="714"/>
      <c r="BK31" s="714"/>
      <c r="BL31" s="714"/>
      <c r="BM31" s="715">
        <v>98.4</v>
      </c>
      <c r="BN31" s="714"/>
      <c r="BO31" s="714"/>
      <c r="BP31" s="714"/>
      <c r="BQ31" s="716"/>
      <c r="BR31" s="713">
        <v>99.8</v>
      </c>
      <c r="BS31" s="714"/>
      <c r="BT31" s="714"/>
      <c r="BU31" s="714"/>
      <c r="BV31" s="714"/>
      <c r="BW31" s="714"/>
      <c r="BX31" s="715">
        <v>99.4</v>
      </c>
      <c r="BY31" s="714"/>
      <c r="BZ31" s="714"/>
      <c r="CA31" s="714"/>
      <c r="CB31" s="716"/>
      <c r="CD31" s="733"/>
      <c r="CE31" s="734"/>
      <c r="CF31" s="681" t="s">
        <v>319</v>
      </c>
      <c r="CG31" s="682"/>
      <c r="CH31" s="682"/>
      <c r="CI31" s="682"/>
      <c r="CJ31" s="682"/>
      <c r="CK31" s="682"/>
      <c r="CL31" s="682"/>
      <c r="CM31" s="682"/>
      <c r="CN31" s="682"/>
      <c r="CO31" s="682"/>
      <c r="CP31" s="682"/>
      <c r="CQ31" s="683"/>
      <c r="CR31" s="642">
        <v>189077</v>
      </c>
      <c r="CS31" s="661"/>
      <c r="CT31" s="661"/>
      <c r="CU31" s="661"/>
      <c r="CV31" s="661"/>
      <c r="CW31" s="661"/>
      <c r="CX31" s="661"/>
      <c r="CY31" s="662"/>
      <c r="CZ31" s="645">
        <v>0.6</v>
      </c>
      <c r="DA31" s="663"/>
      <c r="DB31" s="663"/>
      <c r="DC31" s="664"/>
      <c r="DD31" s="648">
        <v>189077</v>
      </c>
      <c r="DE31" s="661"/>
      <c r="DF31" s="661"/>
      <c r="DG31" s="661"/>
      <c r="DH31" s="661"/>
      <c r="DI31" s="661"/>
      <c r="DJ31" s="661"/>
      <c r="DK31" s="662"/>
      <c r="DL31" s="648">
        <v>189077</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06" t="s">
        <v>320</v>
      </c>
      <c r="C32" s="707"/>
      <c r="D32" s="707"/>
      <c r="E32" s="707"/>
      <c r="F32" s="707"/>
      <c r="G32" s="707"/>
      <c r="H32" s="707"/>
      <c r="I32" s="707"/>
      <c r="J32" s="707"/>
      <c r="K32" s="707"/>
      <c r="L32" s="707"/>
      <c r="M32" s="707"/>
      <c r="N32" s="707"/>
      <c r="O32" s="707"/>
      <c r="P32" s="707"/>
      <c r="Q32" s="708"/>
      <c r="R32" s="642" t="s">
        <v>244</v>
      </c>
      <c r="S32" s="643"/>
      <c r="T32" s="643"/>
      <c r="U32" s="643"/>
      <c r="V32" s="643"/>
      <c r="W32" s="643"/>
      <c r="X32" s="643"/>
      <c r="Y32" s="644"/>
      <c r="Z32" s="675" t="s">
        <v>250</v>
      </c>
      <c r="AA32" s="675"/>
      <c r="AB32" s="675"/>
      <c r="AC32" s="675"/>
      <c r="AD32" s="676" t="s">
        <v>244</v>
      </c>
      <c r="AE32" s="676"/>
      <c r="AF32" s="676"/>
      <c r="AG32" s="676"/>
      <c r="AH32" s="676"/>
      <c r="AI32" s="676"/>
      <c r="AJ32" s="676"/>
      <c r="AK32" s="676"/>
      <c r="AL32" s="645" t="s">
        <v>244</v>
      </c>
      <c r="AM32" s="646"/>
      <c r="AN32" s="646"/>
      <c r="AO32" s="677"/>
      <c r="AP32" s="719"/>
      <c r="AQ32" s="720"/>
      <c r="AR32" s="720"/>
      <c r="AS32" s="720"/>
      <c r="AT32" s="724"/>
      <c r="AU32" s="230" t="s">
        <v>321</v>
      </c>
      <c r="AV32" s="230"/>
      <c r="AW32" s="230"/>
      <c r="AX32" s="639" t="s">
        <v>322</v>
      </c>
      <c r="AY32" s="640"/>
      <c r="AZ32" s="640"/>
      <c r="BA32" s="640"/>
      <c r="BB32" s="640"/>
      <c r="BC32" s="640"/>
      <c r="BD32" s="640"/>
      <c r="BE32" s="640"/>
      <c r="BF32" s="641"/>
      <c r="BG32" s="726">
        <v>99.2</v>
      </c>
      <c r="BH32" s="661"/>
      <c r="BI32" s="661"/>
      <c r="BJ32" s="661"/>
      <c r="BK32" s="661"/>
      <c r="BL32" s="661"/>
      <c r="BM32" s="646">
        <v>98.6</v>
      </c>
      <c r="BN32" s="727"/>
      <c r="BO32" s="727"/>
      <c r="BP32" s="727"/>
      <c r="BQ32" s="688"/>
      <c r="BR32" s="726">
        <v>99.7</v>
      </c>
      <c r="BS32" s="661"/>
      <c r="BT32" s="661"/>
      <c r="BU32" s="661"/>
      <c r="BV32" s="661"/>
      <c r="BW32" s="661"/>
      <c r="BX32" s="646">
        <v>99.1</v>
      </c>
      <c r="BY32" s="727"/>
      <c r="BZ32" s="727"/>
      <c r="CA32" s="727"/>
      <c r="CB32" s="688"/>
      <c r="CD32" s="735"/>
      <c r="CE32" s="736"/>
      <c r="CF32" s="681" t="s">
        <v>323</v>
      </c>
      <c r="CG32" s="682"/>
      <c r="CH32" s="682"/>
      <c r="CI32" s="682"/>
      <c r="CJ32" s="682"/>
      <c r="CK32" s="682"/>
      <c r="CL32" s="682"/>
      <c r="CM32" s="682"/>
      <c r="CN32" s="682"/>
      <c r="CO32" s="682"/>
      <c r="CP32" s="682"/>
      <c r="CQ32" s="683"/>
      <c r="CR32" s="642" t="s">
        <v>244</v>
      </c>
      <c r="CS32" s="643"/>
      <c r="CT32" s="643"/>
      <c r="CU32" s="643"/>
      <c r="CV32" s="643"/>
      <c r="CW32" s="643"/>
      <c r="CX32" s="643"/>
      <c r="CY32" s="644"/>
      <c r="CZ32" s="645" t="s">
        <v>250</v>
      </c>
      <c r="DA32" s="663"/>
      <c r="DB32" s="663"/>
      <c r="DC32" s="664"/>
      <c r="DD32" s="648" t="s">
        <v>250</v>
      </c>
      <c r="DE32" s="643"/>
      <c r="DF32" s="643"/>
      <c r="DG32" s="643"/>
      <c r="DH32" s="643"/>
      <c r="DI32" s="643"/>
      <c r="DJ32" s="643"/>
      <c r="DK32" s="644"/>
      <c r="DL32" s="648" t="s">
        <v>238</v>
      </c>
      <c r="DM32" s="643"/>
      <c r="DN32" s="643"/>
      <c r="DO32" s="643"/>
      <c r="DP32" s="643"/>
      <c r="DQ32" s="643"/>
      <c r="DR32" s="643"/>
      <c r="DS32" s="643"/>
      <c r="DT32" s="643"/>
      <c r="DU32" s="643"/>
      <c r="DV32" s="644"/>
      <c r="DW32" s="645" t="s">
        <v>250</v>
      </c>
      <c r="DX32" s="663"/>
      <c r="DY32" s="663"/>
      <c r="DZ32" s="663"/>
      <c r="EA32" s="663"/>
      <c r="EB32" s="663"/>
      <c r="EC32" s="684"/>
    </row>
    <row r="33" spans="2:133" ht="11.25" customHeight="1" x14ac:dyDescent="0.15">
      <c r="B33" s="639" t="s">
        <v>324</v>
      </c>
      <c r="C33" s="640"/>
      <c r="D33" s="640"/>
      <c r="E33" s="640"/>
      <c r="F33" s="640"/>
      <c r="G33" s="640"/>
      <c r="H33" s="640"/>
      <c r="I33" s="640"/>
      <c r="J33" s="640"/>
      <c r="K33" s="640"/>
      <c r="L33" s="640"/>
      <c r="M33" s="640"/>
      <c r="N33" s="640"/>
      <c r="O33" s="640"/>
      <c r="P33" s="640"/>
      <c r="Q33" s="641"/>
      <c r="R33" s="642">
        <v>2581973</v>
      </c>
      <c r="S33" s="643"/>
      <c r="T33" s="643"/>
      <c r="U33" s="643"/>
      <c r="V33" s="643"/>
      <c r="W33" s="643"/>
      <c r="X33" s="643"/>
      <c r="Y33" s="644"/>
      <c r="Z33" s="675">
        <v>7.4</v>
      </c>
      <c r="AA33" s="675"/>
      <c r="AB33" s="675"/>
      <c r="AC33" s="675"/>
      <c r="AD33" s="676" t="s">
        <v>244</v>
      </c>
      <c r="AE33" s="676"/>
      <c r="AF33" s="676"/>
      <c r="AG33" s="676"/>
      <c r="AH33" s="676"/>
      <c r="AI33" s="676"/>
      <c r="AJ33" s="676"/>
      <c r="AK33" s="676"/>
      <c r="AL33" s="645" t="s">
        <v>250</v>
      </c>
      <c r="AM33" s="646"/>
      <c r="AN33" s="646"/>
      <c r="AO33" s="677"/>
      <c r="AP33" s="721"/>
      <c r="AQ33" s="722"/>
      <c r="AR33" s="722"/>
      <c r="AS33" s="722"/>
      <c r="AT33" s="725"/>
      <c r="AU33" s="232"/>
      <c r="AV33" s="232"/>
      <c r="AW33" s="232"/>
      <c r="AX33" s="623" t="s">
        <v>325</v>
      </c>
      <c r="AY33" s="624"/>
      <c r="AZ33" s="624"/>
      <c r="BA33" s="624"/>
      <c r="BB33" s="624"/>
      <c r="BC33" s="624"/>
      <c r="BD33" s="624"/>
      <c r="BE33" s="624"/>
      <c r="BF33" s="625"/>
      <c r="BG33" s="709">
        <v>98.5</v>
      </c>
      <c r="BH33" s="627"/>
      <c r="BI33" s="627"/>
      <c r="BJ33" s="627"/>
      <c r="BK33" s="627"/>
      <c r="BL33" s="627"/>
      <c r="BM33" s="669">
        <v>98.2</v>
      </c>
      <c r="BN33" s="627"/>
      <c r="BO33" s="627"/>
      <c r="BP33" s="627"/>
      <c r="BQ33" s="671"/>
      <c r="BR33" s="709">
        <v>99.8</v>
      </c>
      <c r="BS33" s="627"/>
      <c r="BT33" s="627"/>
      <c r="BU33" s="627"/>
      <c r="BV33" s="627"/>
      <c r="BW33" s="627"/>
      <c r="BX33" s="669">
        <v>99.5</v>
      </c>
      <c r="BY33" s="627"/>
      <c r="BZ33" s="627"/>
      <c r="CA33" s="627"/>
      <c r="CB33" s="671"/>
      <c r="CD33" s="681" t="s">
        <v>326</v>
      </c>
      <c r="CE33" s="682"/>
      <c r="CF33" s="682"/>
      <c r="CG33" s="682"/>
      <c r="CH33" s="682"/>
      <c r="CI33" s="682"/>
      <c r="CJ33" s="682"/>
      <c r="CK33" s="682"/>
      <c r="CL33" s="682"/>
      <c r="CM33" s="682"/>
      <c r="CN33" s="682"/>
      <c r="CO33" s="682"/>
      <c r="CP33" s="682"/>
      <c r="CQ33" s="683"/>
      <c r="CR33" s="642">
        <v>16310435</v>
      </c>
      <c r="CS33" s="661"/>
      <c r="CT33" s="661"/>
      <c r="CU33" s="661"/>
      <c r="CV33" s="661"/>
      <c r="CW33" s="661"/>
      <c r="CX33" s="661"/>
      <c r="CY33" s="662"/>
      <c r="CZ33" s="645">
        <v>49</v>
      </c>
      <c r="DA33" s="663"/>
      <c r="DB33" s="663"/>
      <c r="DC33" s="664"/>
      <c r="DD33" s="648">
        <v>9617721</v>
      </c>
      <c r="DE33" s="661"/>
      <c r="DF33" s="661"/>
      <c r="DG33" s="661"/>
      <c r="DH33" s="661"/>
      <c r="DI33" s="661"/>
      <c r="DJ33" s="661"/>
      <c r="DK33" s="662"/>
      <c r="DL33" s="648">
        <v>6138154</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327</v>
      </c>
      <c r="C34" s="640"/>
      <c r="D34" s="640"/>
      <c r="E34" s="640"/>
      <c r="F34" s="640"/>
      <c r="G34" s="640"/>
      <c r="H34" s="640"/>
      <c r="I34" s="640"/>
      <c r="J34" s="640"/>
      <c r="K34" s="640"/>
      <c r="L34" s="640"/>
      <c r="M34" s="640"/>
      <c r="N34" s="640"/>
      <c r="O34" s="640"/>
      <c r="P34" s="640"/>
      <c r="Q34" s="641"/>
      <c r="R34" s="642">
        <v>115146</v>
      </c>
      <c r="S34" s="643"/>
      <c r="T34" s="643"/>
      <c r="U34" s="643"/>
      <c r="V34" s="643"/>
      <c r="W34" s="643"/>
      <c r="X34" s="643"/>
      <c r="Y34" s="644"/>
      <c r="Z34" s="675">
        <v>0.3</v>
      </c>
      <c r="AA34" s="675"/>
      <c r="AB34" s="675"/>
      <c r="AC34" s="675"/>
      <c r="AD34" s="676">
        <v>64209</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328</v>
      </c>
      <c r="CE34" s="682"/>
      <c r="CF34" s="682"/>
      <c r="CG34" s="682"/>
      <c r="CH34" s="682"/>
      <c r="CI34" s="682"/>
      <c r="CJ34" s="682"/>
      <c r="CK34" s="682"/>
      <c r="CL34" s="682"/>
      <c r="CM34" s="682"/>
      <c r="CN34" s="682"/>
      <c r="CO34" s="682"/>
      <c r="CP34" s="682"/>
      <c r="CQ34" s="683"/>
      <c r="CR34" s="642">
        <v>4139313</v>
      </c>
      <c r="CS34" s="643"/>
      <c r="CT34" s="643"/>
      <c r="CU34" s="643"/>
      <c r="CV34" s="643"/>
      <c r="CW34" s="643"/>
      <c r="CX34" s="643"/>
      <c r="CY34" s="644"/>
      <c r="CZ34" s="645">
        <v>12.4</v>
      </c>
      <c r="DA34" s="663"/>
      <c r="DB34" s="663"/>
      <c r="DC34" s="664"/>
      <c r="DD34" s="648">
        <v>3263393</v>
      </c>
      <c r="DE34" s="643"/>
      <c r="DF34" s="643"/>
      <c r="DG34" s="643"/>
      <c r="DH34" s="643"/>
      <c r="DI34" s="643"/>
      <c r="DJ34" s="643"/>
      <c r="DK34" s="644"/>
      <c r="DL34" s="648">
        <v>2688639</v>
      </c>
      <c r="DM34" s="643"/>
      <c r="DN34" s="643"/>
      <c r="DO34" s="643"/>
      <c r="DP34" s="643"/>
      <c r="DQ34" s="643"/>
      <c r="DR34" s="643"/>
      <c r="DS34" s="643"/>
      <c r="DT34" s="643"/>
      <c r="DU34" s="643"/>
      <c r="DV34" s="644"/>
      <c r="DW34" s="645">
        <v>16.8</v>
      </c>
      <c r="DX34" s="663"/>
      <c r="DY34" s="663"/>
      <c r="DZ34" s="663"/>
      <c r="EA34" s="663"/>
      <c r="EB34" s="663"/>
      <c r="EC34" s="684"/>
    </row>
    <row r="35" spans="2:133" ht="11.25" customHeight="1" x14ac:dyDescent="0.15">
      <c r="B35" s="639" t="s">
        <v>329</v>
      </c>
      <c r="C35" s="640"/>
      <c r="D35" s="640"/>
      <c r="E35" s="640"/>
      <c r="F35" s="640"/>
      <c r="G35" s="640"/>
      <c r="H35" s="640"/>
      <c r="I35" s="640"/>
      <c r="J35" s="640"/>
      <c r="K35" s="640"/>
      <c r="L35" s="640"/>
      <c r="M35" s="640"/>
      <c r="N35" s="640"/>
      <c r="O35" s="640"/>
      <c r="P35" s="640"/>
      <c r="Q35" s="641"/>
      <c r="R35" s="642">
        <v>76879</v>
      </c>
      <c r="S35" s="643"/>
      <c r="T35" s="643"/>
      <c r="U35" s="643"/>
      <c r="V35" s="643"/>
      <c r="W35" s="643"/>
      <c r="X35" s="643"/>
      <c r="Y35" s="644"/>
      <c r="Z35" s="675">
        <v>0.2</v>
      </c>
      <c r="AA35" s="675"/>
      <c r="AB35" s="675"/>
      <c r="AC35" s="675"/>
      <c r="AD35" s="676" t="s">
        <v>250</v>
      </c>
      <c r="AE35" s="676"/>
      <c r="AF35" s="676"/>
      <c r="AG35" s="676"/>
      <c r="AH35" s="676"/>
      <c r="AI35" s="676"/>
      <c r="AJ35" s="676"/>
      <c r="AK35" s="676"/>
      <c r="AL35" s="645" t="s">
        <v>244</v>
      </c>
      <c r="AM35" s="646"/>
      <c r="AN35" s="646"/>
      <c r="AO35" s="677"/>
      <c r="AP35" s="235"/>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332</v>
      </c>
      <c r="CE35" s="682"/>
      <c r="CF35" s="682"/>
      <c r="CG35" s="682"/>
      <c r="CH35" s="682"/>
      <c r="CI35" s="682"/>
      <c r="CJ35" s="682"/>
      <c r="CK35" s="682"/>
      <c r="CL35" s="682"/>
      <c r="CM35" s="682"/>
      <c r="CN35" s="682"/>
      <c r="CO35" s="682"/>
      <c r="CP35" s="682"/>
      <c r="CQ35" s="683"/>
      <c r="CR35" s="642">
        <v>1515847</v>
      </c>
      <c r="CS35" s="661"/>
      <c r="CT35" s="661"/>
      <c r="CU35" s="661"/>
      <c r="CV35" s="661"/>
      <c r="CW35" s="661"/>
      <c r="CX35" s="661"/>
      <c r="CY35" s="662"/>
      <c r="CZ35" s="645">
        <v>4.5999999999999996</v>
      </c>
      <c r="DA35" s="663"/>
      <c r="DB35" s="663"/>
      <c r="DC35" s="664"/>
      <c r="DD35" s="648">
        <v>1239486</v>
      </c>
      <c r="DE35" s="661"/>
      <c r="DF35" s="661"/>
      <c r="DG35" s="661"/>
      <c r="DH35" s="661"/>
      <c r="DI35" s="661"/>
      <c r="DJ35" s="661"/>
      <c r="DK35" s="662"/>
      <c r="DL35" s="648">
        <v>781068</v>
      </c>
      <c r="DM35" s="661"/>
      <c r="DN35" s="661"/>
      <c r="DO35" s="661"/>
      <c r="DP35" s="661"/>
      <c r="DQ35" s="661"/>
      <c r="DR35" s="661"/>
      <c r="DS35" s="661"/>
      <c r="DT35" s="661"/>
      <c r="DU35" s="661"/>
      <c r="DV35" s="662"/>
      <c r="DW35" s="645">
        <v>4.9000000000000004</v>
      </c>
      <c r="DX35" s="663"/>
      <c r="DY35" s="663"/>
      <c r="DZ35" s="663"/>
      <c r="EA35" s="663"/>
      <c r="EB35" s="663"/>
      <c r="EC35" s="684"/>
    </row>
    <row r="36" spans="2:133" ht="11.25" customHeight="1" x14ac:dyDescent="0.15">
      <c r="B36" s="639" t="s">
        <v>333</v>
      </c>
      <c r="C36" s="640"/>
      <c r="D36" s="640"/>
      <c r="E36" s="640"/>
      <c r="F36" s="640"/>
      <c r="G36" s="640"/>
      <c r="H36" s="640"/>
      <c r="I36" s="640"/>
      <c r="J36" s="640"/>
      <c r="K36" s="640"/>
      <c r="L36" s="640"/>
      <c r="M36" s="640"/>
      <c r="N36" s="640"/>
      <c r="O36" s="640"/>
      <c r="P36" s="640"/>
      <c r="Q36" s="641"/>
      <c r="R36" s="642">
        <v>903969</v>
      </c>
      <c r="S36" s="643"/>
      <c r="T36" s="643"/>
      <c r="U36" s="643"/>
      <c r="V36" s="643"/>
      <c r="W36" s="643"/>
      <c r="X36" s="643"/>
      <c r="Y36" s="644"/>
      <c r="Z36" s="675">
        <v>2.6</v>
      </c>
      <c r="AA36" s="675"/>
      <c r="AB36" s="675"/>
      <c r="AC36" s="675"/>
      <c r="AD36" s="676" t="s">
        <v>250</v>
      </c>
      <c r="AE36" s="676"/>
      <c r="AF36" s="676"/>
      <c r="AG36" s="676"/>
      <c r="AH36" s="676"/>
      <c r="AI36" s="676"/>
      <c r="AJ36" s="676"/>
      <c r="AK36" s="676"/>
      <c r="AL36" s="645" t="s">
        <v>250</v>
      </c>
      <c r="AM36" s="646"/>
      <c r="AN36" s="646"/>
      <c r="AO36" s="677"/>
      <c r="AP36" s="235"/>
      <c r="AQ36" s="694" t="s">
        <v>334</v>
      </c>
      <c r="AR36" s="695"/>
      <c r="AS36" s="695"/>
      <c r="AT36" s="695"/>
      <c r="AU36" s="695"/>
      <c r="AV36" s="695"/>
      <c r="AW36" s="695"/>
      <c r="AX36" s="695"/>
      <c r="AY36" s="696"/>
      <c r="AZ36" s="697">
        <v>3211847</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647248</v>
      </c>
      <c r="BW36" s="698"/>
      <c r="BX36" s="698"/>
      <c r="BY36" s="698"/>
      <c r="BZ36" s="698"/>
      <c r="CA36" s="698"/>
      <c r="CB36" s="699"/>
      <c r="CD36" s="681" t="s">
        <v>336</v>
      </c>
      <c r="CE36" s="682"/>
      <c r="CF36" s="682"/>
      <c r="CG36" s="682"/>
      <c r="CH36" s="682"/>
      <c r="CI36" s="682"/>
      <c r="CJ36" s="682"/>
      <c r="CK36" s="682"/>
      <c r="CL36" s="682"/>
      <c r="CM36" s="682"/>
      <c r="CN36" s="682"/>
      <c r="CO36" s="682"/>
      <c r="CP36" s="682"/>
      <c r="CQ36" s="683"/>
      <c r="CR36" s="642">
        <v>7590150</v>
      </c>
      <c r="CS36" s="643"/>
      <c r="CT36" s="643"/>
      <c r="CU36" s="643"/>
      <c r="CV36" s="643"/>
      <c r="CW36" s="643"/>
      <c r="CX36" s="643"/>
      <c r="CY36" s="644"/>
      <c r="CZ36" s="645">
        <v>22.8</v>
      </c>
      <c r="DA36" s="663"/>
      <c r="DB36" s="663"/>
      <c r="DC36" s="664"/>
      <c r="DD36" s="648">
        <v>2742543</v>
      </c>
      <c r="DE36" s="643"/>
      <c r="DF36" s="643"/>
      <c r="DG36" s="643"/>
      <c r="DH36" s="643"/>
      <c r="DI36" s="643"/>
      <c r="DJ36" s="643"/>
      <c r="DK36" s="644"/>
      <c r="DL36" s="648">
        <v>1103054</v>
      </c>
      <c r="DM36" s="643"/>
      <c r="DN36" s="643"/>
      <c r="DO36" s="643"/>
      <c r="DP36" s="643"/>
      <c r="DQ36" s="643"/>
      <c r="DR36" s="643"/>
      <c r="DS36" s="643"/>
      <c r="DT36" s="643"/>
      <c r="DU36" s="643"/>
      <c r="DV36" s="644"/>
      <c r="DW36" s="645">
        <v>6.9</v>
      </c>
      <c r="DX36" s="663"/>
      <c r="DY36" s="663"/>
      <c r="DZ36" s="663"/>
      <c r="EA36" s="663"/>
      <c r="EB36" s="663"/>
      <c r="EC36" s="684"/>
    </row>
    <row r="37" spans="2:133" ht="11.25" customHeight="1" x14ac:dyDescent="0.15">
      <c r="B37" s="639" t="s">
        <v>337</v>
      </c>
      <c r="C37" s="640"/>
      <c r="D37" s="640"/>
      <c r="E37" s="640"/>
      <c r="F37" s="640"/>
      <c r="G37" s="640"/>
      <c r="H37" s="640"/>
      <c r="I37" s="640"/>
      <c r="J37" s="640"/>
      <c r="K37" s="640"/>
      <c r="L37" s="640"/>
      <c r="M37" s="640"/>
      <c r="N37" s="640"/>
      <c r="O37" s="640"/>
      <c r="P37" s="640"/>
      <c r="Q37" s="641"/>
      <c r="R37" s="642">
        <v>1656827</v>
      </c>
      <c r="S37" s="643"/>
      <c r="T37" s="643"/>
      <c r="U37" s="643"/>
      <c r="V37" s="643"/>
      <c r="W37" s="643"/>
      <c r="X37" s="643"/>
      <c r="Y37" s="644"/>
      <c r="Z37" s="675">
        <v>4.7</v>
      </c>
      <c r="AA37" s="675"/>
      <c r="AB37" s="675"/>
      <c r="AC37" s="675"/>
      <c r="AD37" s="676" t="s">
        <v>250</v>
      </c>
      <c r="AE37" s="676"/>
      <c r="AF37" s="676"/>
      <c r="AG37" s="676"/>
      <c r="AH37" s="676"/>
      <c r="AI37" s="676"/>
      <c r="AJ37" s="676"/>
      <c r="AK37" s="676"/>
      <c r="AL37" s="645" t="s">
        <v>244</v>
      </c>
      <c r="AM37" s="646"/>
      <c r="AN37" s="646"/>
      <c r="AO37" s="677"/>
      <c r="AQ37" s="685" t="s">
        <v>338</v>
      </c>
      <c r="AR37" s="686"/>
      <c r="AS37" s="686"/>
      <c r="AT37" s="686"/>
      <c r="AU37" s="686"/>
      <c r="AV37" s="686"/>
      <c r="AW37" s="686"/>
      <c r="AX37" s="686"/>
      <c r="AY37" s="687"/>
      <c r="AZ37" s="642">
        <v>1098381</v>
      </c>
      <c r="BA37" s="643"/>
      <c r="BB37" s="643"/>
      <c r="BC37" s="643"/>
      <c r="BD37" s="661"/>
      <c r="BE37" s="661"/>
      <c r="BF37" s="688"/>
      <c r="BG37" s="681" t="s">
        <v>339</v>
      </c>
      <c r="BH37" s="682"/>
      <c r="BI37" s="682"/>
      <c r="BJ37" s="682"/>
      <c r="BK37" s="682"/>
      <c r="BL37" s="682"/>
      <c r="BM37" s="682"/>
      <c r="BN37" s="682"/>
      <c r="BO37" s="682"/>
      <c r="BP37" s="682"/>
      <c r="BQ37" s="682"/>
      <c r="BR37" s="682"/>
      <c r="BS37" s="682"/>
      <c r="BT37" s="682"/>
      <c r="BU37" s="683"/>
      <c r="BV37" s="642">
        <v>582493</v>
      </c>
      <c r="BW37" s="643"/>
      <c r="BX37" s="643"/>
      <c r="BY37" s="643"/>
      <c r="BZ37" s="643"/>
      <c r="CA37" s="643"/>
      <c r="CB37" s="689"/>
      <c r="CD37" s="681" t="s">
        <v>340</v>
      </c>
      <c r="CE37" s="682"/>
      <c r="CF37" s="682"/>
      <c r="CG37" s="682"/>
      <c r="CH37" s="682"/>
      <c r="CI37" s="682"/>
      <c r="CJ37" s="682"/>
      <c r="CK37" s="682"/>
      <c r="CL37" s="682"/>
      <c r="CM37" s="682"/>
      <c r="CN37" s="682"/>
      <c r="CO37" s="682"/>
      <c r="CP37" s="682"/>
      <c r="CQ37" s="683"/>
      <c r="CR37" s="642">
        <v>29358</v>
      </c>
      <c r="CS37" s="661"/>
      <c r="CT37" s="661"/>
      <c r="CU37" s="661"/>
      <c r="CV37" s="661"/>
      <c r="CW37" s="661"/>
      <c r="CX37" s="661"/>
      <c r="CY37" s="662"/>
      <c r="CZ37" s="645">
        <v>0.1</v>
      </c>
      <c r="DA37" s="663"/>
      <c r="DB37" s="663"/>
      <c r="DC37" s="664"/>
      <c r="DD37" s="648">
        <v>29358</v>
      </c>
      <c r="DE37" s="661"/>
      <c r="DF37" s="661"/>
      <c r="DG37" s="661"/>
      <c r="DH37" s="661"/>
      <c r="DI37" s="661"/>
      <c r="DJ37" s="661"/>
      <c r="DK37" s="662"/>
      <c r="DL37" s="648">
        <v>29358</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341</v>
      </c>
      <c r="C38" s="640"/>
      <c r="D38" s="640"/>
      <c r="E38" s="640"/>
      <c r="F38" s="640"/>
      <c r="G38" s="640"/>
      <c r="H38" s="640"/>
      <c r="I38" s="640"/>
      <c r="J38" s="640"/>
      <c r="K38" s="640"/>
      <c r="L38" s="640"/>
      <c r="M38" s="640"/>
      <c r="N38" s="640"/>
      <c r="O38" s="640"/>
      <c r="P38" s="640"/>
      <c r="Q38" s="641"/>
      <c r="R38" s="642">
        <v>581592</v>
      </c>
      <c r="S38" s="643"/>
      <c r="T38" s="643"/>
      <c r="U38" s="643"/>
      <c r="V38" s="643"/>
      <c r="W38" s="643"/>
      <c r="X38" s="643"/>
      <c r="Y38" s="644"/>
      <c r="Z38" s="675">
        <v>1.7</v>
      </c>
      <c r="AA38" s="675"/>
      <c r="AB38" s="675"/>
      <c r="AC38" s="675"/>
      <c r="AD38" s="676">
        <v>11</v>
      </c>
      <c r="AE38" s="676"/>
      <c r="AF38" s="676"/>
      <c r="AG38" s="676"/>
      <c r="AH38" s="676"/>
      <c r="AI38" s="676"/>
      <c r="AJ38" s="676"/>
      <c r="AK38" s="676"/>
      <c r="AL38" s="645">
        <v>0</v>
      </c>
      <c r="AM38" s="646"/>
      <c r="AN38" s="646"/>
      <c r="AO38" s="677"/>
      <c r="AQ38" s="685" t="s">
        <v>342</v>
      </c>
      <c r="AR38" s="686"/>
      <c r="AS38" s="686"/>
      <c r="AT38" s="686"/>
      <c r="AU38" s="686"/>
      <c r="AV38" s="686"/>
      <c r="AW38" s="686"/>
      <c r="AX38" s="686"/>
      <c r="AY38" s="687"/>
      <c r="AZ38" s="642">
        <v>159416</v>
      </c>
      <c r="BA38" s="643"/>
      <c r="BB38" s="643"/>
      <c r="BC38" s="643"/>
      <c r="BD38" s="661"/>
      <c r="BE38" s="661"/>
      <c r="BF38" s="688"/>
      <c r="BG38" s="681" t="s">
        <v>343</v>
      </c>
      <c r="BH38" s="682"/>
      <c r="BI38" s="682"/>
      <c r="BJ38" s="682"/>
      <c r="BK38" s="682"/>
      <c r="BL38" s="682"/>
      <c r="BM38" s="682"/>
      <c r="BN38" s="682"/>
      <c r="BO38" s="682"/>
      <c r="BP38" s="682"/>
      <c r="BQ38" s="682"/>
      <c r="BR38" s="682"/>
      <c r="BS38" s="682"/>
      <c r="BT38" s="682"/>
      <c r="BU38" s="683"/>
      <c r="BV38" s="642">
        <v>5476</v>
      </c>
      <c r="BW38" s="643"/>
      <c r="BX38" s="643"/>
      <c r="BY38" s="643"/>
      <c r="BZ38" s="643"/>
      <c r="CA38" s="643"/>
      <c r="CB38" s="689"/>
      <c r="CD38" s="681" t="s">
        <v>344</v>
      </c>
      <c r="CE38" s="682"/>
      <c r="CF38" s="682"/>
      <c r="CG38" s="682"/>
      <c r="CH38" s="682"/>
      <c r="CI38" s="682"/>
      <c r="CJ38" s="682"/>
      <c r="CK38" s="682"/>
      <c r="CL38" s="682"/>
      <c r="CM38" s="682"/>
      <c r="CN38" s="682"/>
      <c r="CO38" s="682"/>
      <c r="CP38" s="682"/>
      <c r="CQ38" s="683"/>
      <c r="CR38" s="642">
        <v>1947268</v>
      </c>
      <c r="CS38" s="643"/>
      <c r="CT38" s="643"/>
      <c r="CU38" s="643"/>
      <c r="CV38" s="643"/>
      <c r="CW38" s="643"/>
      <c r="CX38" s="643"/>
      <c r="CY38" s="644"/>
      <c r="CZ38" s="645">
        <v>5.9</v>
      </c>
      <c r="DA38" s="663"/>
      <c r="DB38" s="663"/>
      <c r="DC38" s="664"/>
      <c r="DD38" s="648">
        <v>1655640</v>
      </c>
      <c r="DE38" s="643"/>
      <c r="DF38" s="643"/>
      <c r="DG38" s="643"/>
      <c r="DH38" s="643"/>
      <c r="DI38" s="643"/>
      <c r="DJ38" s="643"/>
      <c r="DK38" s="644"/>
      <c r="DL38" s="648">
        <v>1565393</v>
      </c>
      <c r="DM38" s="643"/>
      <c r="DN38" s="643"/>
      <c r="DO38" s="643"/>
      <c r="DP38" s="643"/>
      <c r="DQ38" s="643"/>
      <c r="DR38" s="643"/>
      <c r="DS38" s="643"/>
      <c r="DT38" s="643"/>
      <c r="DU38" s="643"/>
      <c r="DV38" s="644"/>
      <c r="DW38" s="645">
        <v>9.8000000000000007</v>
      </c>
      <c r="DX38" s="663"/>
      <c r="DY38" s="663"/>
      <c r="DZ38" s="663"/>
      <c r="EA38" s="663"/>
      <c r="EB38" s="663"/>
      <c r="EC38" s="684"/>
    </row>
    <row r="39" spans="2:133" ht="11.25" customHeight="1" x14ac:dyDescent="0.15">
      <c r="B39" s="639" t="s">
        <v>345</v>
      </c>
      <c r="C39" s="640"/>
      <c r="D39" s="640"/>
      <c r="E39" s="640"/>
      <c r="F39" s="640"/>
      <c r="G39" s="640"/>
      <c r="H39" s="640"/>
      <c r="I39" s="640"/>
      <c r="J39" s="640"/>
      <c r="K39" s="640"/>
      <c r="L39" s="640"/>
      <c r="M39" s="640"/>
      <c r="N39" s="640"/>
      <c r="O39" s="640"/>
      <c r="P39" s="640"/>
      <c r="Q39" s="641"/>
      <c r="R39" s="642">
        <v>3525875</v>
      </c>
      <c r="S39" s="643"/>
      <c r="T39" s="643"/>
      <c r="U39" s="643"/>
      <c r="V39" s="643"/>
      <c r="W39" s="643"/>
      <c r="X39" s="643"/>
      <c r="Y39" s="644"/>
      <c r="Z39" s="675">
        <v>10.1</v>
      </c>
      <c r="AA39" s="675"/>
      <c r="AB39" s="675"/>
      <c r="AC39" s="675"/>
      <c r="AD39" s="676" t="s">
        <v>244</v>
      </c>
      <c r="AE39" s="676"/>
      <c r="AF39" s="676"/>
      <c r="AG39" s="676"/>
      <c r="AH39" s="676"/>
      <c r="AI39" s="676"/>
      <c r="AJ39" s="676"/>
      <c r="AK39" s="676"/>
      <c r="AL39" s="645" t="s">
        <v>244</v>
      </c>
      <c r="AM39" s="646"/>
      <c r="AN39" s="646"/>
      <c r="AO39" s="677"/>
      <c r="AQ39" s="685" t="s">
        <v>346</v>
      </c>
      <c r="AR39" s="686"/>
      <c r="AS39" s="686"/>
      <c r="AT39" s="686"/>
      <c r="AU39" s="686"/>
      <c r="AV39" s="686"/>
      <c r="AW39" s="686"/>
      <c r="AX39" s="686"/>
      <c r="AY39" s="687"/>
      <c r="AZ39" s="642">
        <v>6182</v>
      </c>
      <c r="BA39" s="643"/>
      <c r="BB39" s="643"/>
      <c r="BC39" s="643"/>
      <c r="BD39" s="661"/>
      <c r="BE39" s="661"/>
      <c r="BF39" s="688"/>
      <c r="BG39" s="681" t="s">
        <v>347</v>
      </c>
      <c r="BH39" s="682"/>
      <c r="BI39" s="682"/>
      <c r="BJ39" s="682"/>
      <c r="BK39" s="682"/>
      <c r="BL39" s="682"/>
      <c r="BM39" s="682"/>
      <c r="BN39" s="682"/>
      <c r="BO39" s="682"/>
      <c r="BP39" s="682"/>
      <c r="BQ39" s="682"/>
      <c r="BR39" s="682"/>
      <c r="BS39" s="682"/>
      <c r="BT39" s="682"/>
      <c r="BU39" s="683"/>
      <c r="BV39" s="642">
        <v>8099</v>
      </c>
      <c r="BW39" s="643"/>
      <c r="BX39" s="643"/>
      <c r="BY39" s="643"/>
      <c r="BZ39" s="643"/>
      <c r="CA39" s="643"/>
      <c r="CB39" s="689"/>
      <c r="CD39" s="681" t="s">
        <v>348</v>
      </c>
      <c r="CE39" s="682"/>
      <c r="CF39" s="682"/>
      <c r="CG39" s="682"/>
      <c r="CH39" s="682"/>
      <c r="CI39" s="682"/>
      <c r="CJ39" s="682"/>
      <c r="CK39" s="682"/>
      <c r="CL39" s="682"/>
      <c r="CM39" s="682"/>
      <c r="CN39" s="682"/>
      <c r="CO39" s="682"/>
      <c r="CP39" s="682"/>
      <c r="CQ39" s="683"/>
      <c r="CR39" s="642">
        <v>694420</v>
      </c>
      <c r="CS39" s="661"/>
      <c r="CT39" s="661"/>
      <c r="CU39" s="661"/>
      <c r="CV39" s="661"/>
      <c r="CW39" s="661"/>
      <c r="CX39" s="661"/>
      <c r="CY39" s="662"/>
      <c r="CZ39" s="645">
        <v>2.1</v>
      </c>
      <c r="DA39" s="663"/>
      <c r="DB39" s="663"/>
      <c r="DC39" s="664"/>
      <c r="DD39" s="648">
        <v>682959</v>
      </c>
      <c r="DE39" s="661"/>
      <c r="DF39" s="661"/>
      <c r="DG39" s="661"/>
      <c r="DH39" s="661"/>
      <c r="DI39" s="661"/>
      <c r="DJ39" s="661"/>
      <c r="DK39" s="662"/>
      <c r="DL39" s="648" t="s">
        <v>250</v>
      </c>
      <c r="DM39" s="661"/>
      <c r="DN39" s="661"/>
      <c r="DO39" s="661"/>
      <c r="DP39" s="661"/>
      <c r="DQ39" s="661"/>
      <c r="DR39" s="661"/>
      <c r="DS39" s="661"/>
      <c r="DT39" s="661"/>
      <c r="DU39" s="661"/>
      <c r="DV39" s="662"/>
      <c r="DW39" s="645" t="s">
        <v>250</v>
      </c>
      <c r="DX39" s="663"/>
      <c r="DY39" s="663"/>
      <c r="DZ39" s="663"/>
      <c r="EA39" s="663"/>
      <c r="EB39" s="663"/>
      <c r="EC39" s="684"/>
    </row>
    <row r="40" spans="2:133" ht="11.25" customHeight="1" x14ac:dyDescent="0.15">
      <c r="B40" s="639" t="s">
        <v>349</v>
      </c>
      <c r="C40" s="640"/>
      <c r="D40" s="640"/>
      <c r="E40" s="640"/>
      <c r="F40" s="640"/>
      <c r="G40" s="640"/>
      <c r="H40" s="640"/>
      <c r="I40" s="640"/>
      <c r="J40" s="640"/>
      <c r="K40" s="640"/>
      <c r="L40" s="640"/>
      <c r="M40" s="640"/>
      <c r="N40" s="640"/>
      <c r="O40" s="640"/>
      <c r="P40" s="640"/>
      <c r="Q40" s="641"/>
      <c r="R40" s="642" t="s">
        <v>244</v>
      </c>
      <c r="S40" s="643"/>
      <c r="T40" s="643"/>
      <c r="U40" s="643"/>
      <c r="V40" s="643"/>
      <c r="W40" s="643"/>
      <c r="X40" s="643"/>
      <c r="Y40" s="644"/>
      <c r="Z40" s="675" t="s">
        <v>244</v>
      </c>
      <c r="AA40" s="675"/>
      <c r="AB40" s="675"/>
      <c r="AC40" s="675"/>
      <c r="AD40" s="676" t="s">
        <v>244</v>
      </c>
      <c r="AE40" s="676"/>
      <c r="AF40" s="676"/>
      <c r="AG40" s="676"/>
      <c r="AH40" s="676"/>
      <c r="AI40" s="676"/>
      <c r="AJ40" s="676"/>
      <c r="AK40" s="676"/>
      <c r="AL40" s="645" t="s">
        <v>250</v>
      </c>
      <c r="AM40" s="646"/>
      <c r="AN40" s="646"/>
      <c r="AO40" s="677"/>
      <c r="AQ40" s="685" t="s">
        <v>350</v>
      </c>
      <c r="AR40" s="686"/>
      <c r="AS40" s="686"/>
      <c r="AT40" s="686"/>
      <c r="AU40" s="686"/>
      <c r="AV40" s="686"/>
      <c r="AW40" s="686"/>
      <c r="AX40" s="686"/>
      <c r="AY40" s="687"/>
      <c r="AZ40" s="642">
        <v>600</v>
      </c>
      <c r="BA40" s="643"/>
      <c r="BB40" s="643"/>
      <c r="BC40" s="643"/>
      <c r="BD40" s="661"/>
      <c r="BE40" s="661"/>
      <c r="BF40" s="688"/>
      <c r="BG40" s="690" t="s">
        <v>351</v>
      </c>
      <c r="BH40" s="691"/>
      <c r="BI40" s="691"/>
      <c r="BJ40" s="691"/>
      <c r="BK40" s="691"/>
      <c r="BL40" s="236"/>
      <c r="BM40" s="682" t="s">
        <v>352</v>
      </c>
      <c r="BN40" s="682"/>
      <c r="BO40" s="682"/>
      <c r="BP40" s="682"/>
      <c r="BQ40" s="682"/>
      <c r="BR40" s="682"/>
      <c r="BS40" s="682"/>
      <c r="BT40" s="682"/>
      <c r="BU40" s="683"/>
      <c r="BV40" s="642">
        <v>78</v>
      </c>
      <c r="BW40" s="643"/>
      <c r="BX40" s="643"/>
      <c r="BY40" s="643"/>
      <c r="BZ40" s="643"/>
      <c r="CA40" s="643"/>
      <c r="CB40" s="689"/>
      <c r="CD40" s="681" t="s">
        <v>353</v>
      </c>
      <c r="CE40" s="682"/>
      <c r="CF40" s="682"/>
      <c r="CG40" s="682"/>
      <c r="CH40" s="682"/>
      <c r="CI40" s="682"/>
      <c r="CJ40" s="682"/>
      <c r="CK40" s="682"/>
      <c r="CL40" s="682"/>
      <c r="CM40" s="682"/>
      <c r="CN40" s="682"/>
      <c r="CO40" s="682"/>
      <c r="CP40" s="682"/>
      <c r="CQ40" s="683"/>
      <c r="CR40" s="642">
        <v>423437</v>
      </c>
      <c r="CS40" s="643"/>
      <c r="CT40" s="643"/>
      <c r="CU40" s="643"/>
      <c r="CV40" s="643"/>
      <c r="CW40" s="643"/>
      <c r="CX40" s="643"/>
      <c r="CY40" s="644"/>
      <c r="CZ40" s="645">
        <v>1.3</v>
      </c>
      <c r="DA40" s="663"/>
      <c r="DB40" s="663"/>
      <c r="DC40" s="664"/>
      <c r="DD40" s="648">
        <v>33700</v>
      </c>
      <c r="DE40" s="643"/>
      <c r="DF40" s="643"/>
      <c r="DG40" s="643"/>
      <c r="DH40" s="643"/>
      <c r="DI40" s="643"/>
      <c r="DJ40" s="643"/>
      <c r="DK40" s="644"/>
      <c r="DL40" s="648" t="s">
        <v>250</v>
      </c>
      <c r="DM40" s="643"/>
      <c r="DN40" s="643"/>
      <c r="DO40" s="643"/>
      <c r="DP40" s="643"/>
      <c r="DQ40" s="643"/>
      <c r="DR40" s="643"/>
      <c r="DS40" s="643"/>
      <c r="DT40" s="643"/>
      <c r="DU40" s="643"/>
      <c r="DV40" s="644"/>
      <c r="DW40" s="645" t="s">
        <v>250</v>
      </c>
      <c r="DX40" s="663"/>
      <c r="DY40" s="663"/>
      <c r="DZ40" s="663"/>
      <c r="EA40" s="663"/>
      <c r="EB40" s="663"/>
      <c r="EC40" s="684"/>
    </row>
    <row r="41" spans="2:133" ht="11.25" customHeight="1" x14ac:dyDescent="0.15">
      <c r="B41" s="639" t="s">
        <v>354</v>
      </c>
      <c r="C41" s="640"/>
      <c r="D41" s="640"/>
      <c r="E41" s="640"/>
      <c r="F41" s="640"/>
      <c r="G41" s="640"/>
      <c r="H41" s="640"/>
      <c r="I41" s="640"/>
      <c r="J41" s="640"/>
      <c r="K41" s="640"/>
      <c r="L41" s="640"/>
      <c r="M41" s="640"/>
      <c r="N41" s="640"/>
      <c r="O41" s="640"/>
      <c r="P41" s="640"/>
      <c r="Q41" s="641"/>
      <c r="R41" s="642" t="s">
        <v>244</v>
      </c>
      <c r="S41" s="643"/>
      <c r="T41" s="643"/>
      <c r="U41" s="643"/>
      <c r="V41" s="643"/>
      <c r="W41" s="643"/>
      <c r="X41" s="643"/>
      <c r="Y41" s="644"/>
      <c r="Z41" s="675" t="s">
        <v>250</v>
      </c>
      <c r="AA41" s="675"/>
      <c r="AB41" s="675"/>
      <c r="AC41" s="675"/>
      <c r="AD41" s="676" t="s">
        <v>244</v>
      </c>
      <c r="AE41" s="676"/>
      <c r="AF41" s="676"/>
      <c r="AG41" s="676"/>
      <c r="AH41" s="676"/>
      <c r="AI41" s="676"/>
      <c r="AJ41" s="676"/>
      <c r="AK41" s="676"/>
      <c r="AL41" s="645" t="s">
        <v>250</v>
      </c>
      <c r="AM41" s="646"/>
      <c r="AN41" s="646"/>
      <c r="AO41" s="677"/>
      <c r="AQ41" s="685" t="s">
        <v>355</v>
      </c>
      <c r="AR41" s="686"/>
      <c r="AS41" s="686"/>
      <c r="AT41" s="686"/>
      <c r="AU41" s="686"/>
      <c r="AV41" s="686"/>
      <c r="AW41" s="686"/>
      <c r="AX41" s="686"/>
      <c r="AY41" s="687"/>
      <c r="AZ41" s="642">
        <v>368672</v>
      </c>
      <c r="BA41" s="643"/>
      <c r="BB41" s="643"/>
      <c r="BC41" s="643"/>
      <c r="BD41" s="661"/>
      <c r="BE41" s="661"/>
      <c r="BF41" s="688"/>
      <c r="BG41" s="690"/>
      <c r="BH41" s="691"/>
      <c r="BI41" s="691"/>
      <c r="BJ41" s="691"/>
      <c r="BK41" s="691"/>
      <c r="BL41" s="236"/>
      <c r="BM41" s="682" t="s">
        <v>356</v>
      </c>
      <c r="BN41" s="682"/>
      <c r="BO41" s="682"/>
      <c r="BP41" s="682"/>
      <c r="BQ41" s="682"/>
      <c r="BR41" s="682"/>
      <c r="BS41" s="682"/>
      <c r="BT41" s="682"/>
      <c r="BU41" s="683"/>
      <c r="BV41" s="642" t="s">
        <v>250</v>
      </c>
      <c r="BW41" s="643"/>
      <c r="BX41" s="643"/>
      <c r="BY41" s="643"/>
      <c r="BZ41" s="643"/>
      <c r="CA41" s="643"/>
      <c r="CB41" s="689"/>
      <c r="CD41" s="681" t="s">
        <v>357</v>
      </c>
      <c r="CE41" s="682"/>
      <c r="CF41" s="682"/>
      <c r="CG41" s="682"/>
      <c r="CH41" s="682"/>
      <c r="CI41" s="682"/>
      <c r="CJ41" s="682"/>
      <c r="CK41" s="682"/>
      <c r="CL41" s="682"/>
      <c r="CM41" s="682"/>
      <c r="CN41" s="682"/>
      <c r="CO41" s="682"/>
      <c r="CP41" s="682"/>
      <c r="CQ41" s="683"/>
      <c r="CR41" s="642" t="s">
        <v>250</v>
      </c>
      <c r="CS41" s="661"/>
      <c r="CT41" s="661"/>
      <c r="CU41" s="661"/>
      <c r="CV41" s="661"/>
      <c r="CW41" s="661"/>
      <c r="CX41" s="661"/>
      <c r="CY41" s="662"/>
      <c r="CZ41" s="645" t="s">
        <v>244</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358</v>
      </c>
      <c r="C42" s="640"/>
      <c r="D42" s="640"/>
      <c r="E42" s="640"/>
      <c r="F42" s="640"/>
      <c r="G42" s="640"/>
      <c r="H42" s="640"/>
      <c r="I42" s="640"/>
      <c r="J42" s="640"/>
      <c r="K42" s="640"/>
      <c r="L42" s="640"/>
      <c r="M42" s="640"/>
      <c r="N42" s="640"/>
      <c r="O42" s="640"/>
      <c r="P42" s="640"/>
      <c r="Q42" s="641"/>
      <c r="R42" s="642">
        <v>643500</v>
      </c>
      <c r="S42" s="643"/>
      <c r="T42" s="643"/>
      <c r="U42" s="643"/>
      <c r="V42" s="643"/>
      <c r="W42" s="643"/>
      <c r="X42" s="643"/>
      <c r="Y42" s="644"/>
      <c r="Z42" s="675">
        <v>1.8</v>
      </c>
      <c r="AA42" s="675"/>
      <c r="AB42" s="675"/>
      <c r="AC42" s="675"/>
      <c r="AD42" s="676" t="s">
        <v>250</v>
      </c>
      <c r="AE42" s="676"/>
      <c r="AF42" s="676"/>
      <c r="AG42" s="676"/>
      <c r="AH42" s="676"/>
      <c r="AI42" s="676"/>
      <c r="AJ42" s="676"/>
      <c r="AK42" s="676"/>
      <c r="AL42" s="645" t="s">
        <v>244</v>
      </c>
      <c r="AM42" s="646"/>
      <c r="AN42" s="646"/>
      <c r="AO42" s="677"/>
      <c r="AQ42" s="678" t="s">
        <v>359</v>
      </c>
      <c r="AR42" s="679"/>
      <c r="AS42" s="679"/>
      <c r="AT42" s="679"/>
      <c r="AU42" s="679"/>
      <c r="AV42" s="679"/>
      <c r="AW42" s="679"/>
      <c r="AX42" s="679"/>
      <c r="AY42" s="680"/>
      <c r="AZ42" s="626">
        <v>1578596</v>
      </c>
      <c r="BA42" s="665"/>
      <c r="BB42" s="665"/>
      <c r="BC42" s="665"/>
      <c r="BD42" s="627"/>
      <c r="BE42" s="627"/>
      <c r="BF42" s="671"/>
      <c r="BG42" s="692"/>
      <c r="BH42" s="693"/>
      <c r="BI42" s="693"/>
      <c r="BJ42" s="693"/>
      <c r="BK42" s="693"/>
      <c r="BL42" s="237"/>
      <c r="BM42" s="672" t="s">
        <v>360</v>
      </c>
      <c r="BN42" s="672"/>
      <c r="BO42" s="672"/>
      <c r="BP42" s="672"/>
      <c r="BQ42" s="672"/>
      <c r="BR42" s="672"/>
      <c r="BS42" s="672"/>
      <c r="BT42" s="672"/>
      <c r="BU42" s="673"/>
      <c r="BV42" s="626">
        <v>352</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5713704</v>
      </c>
      <c r="CS42" s="643"/>
      <c r="CT42" s="643"/>
      <c r="CU42" s="643"/>
      <c r="CV42" s="643"/>
      <c r="CW42" s="643"/>
      <c r="CX42" s="643"/>
      <c r="CY42" s="644"/>
      <c r="CZ42" s="645">
        <v>17.2</v>
      </c>
      <c r="DA42" s="646"/>
      <c r="DB42" s="646"/>
      <c r="DC42" s="647"/>
      <c r="DD42" s="648">
        <v>739815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362</v>
      </c>
      <c r="C43" s="624"/>
      <c r="D43" s="624"/>
      <c r="E43" s="624"/>
      <c r="F43" s="624"/>
      <c r="G43" s="624"/>
      <c r="H43" s="624"/>
      <c r="I43" s="624"/>
      <c r="J43" s="624"/>
      <c r="K43" s="624"/>
      <c r="L43" s="624"/>
      <c r="M43" s="624"/>
      <c r="N43" s="624"/>
      <c r="O43" s="624"/>
      <c r="P43" s="624"/>
      <c r="Q43" s="625"/>
      <c r="R43" s="626">
        <v>35068715</v>
      </c>
      <c r="S43" s="665"/>
      <c r="T43" s="665"/>
      <c r="U43" s="665"/>
      <c r="V43" s="665"/>
      <c r="W43" s="665"/>
      <c r="X43" s="665"/>
      <c r="Y43" s="666"/>
      <c r="Z43" s="667">
        <v>100</v>
      </c>
      <c r="AA43" s="667"/>
      <c r="AB43" s="667"/>
      <c r="AC43" s="667"/>
      <c r="AD43" s="668">
        <v>15334489</v>
      </c>
      <c r="AE43" s="668"/>
      <c r="AF43" s="668"/>
      <c r="AG43" s="668"/>
      <c r="AH43" s="668"/>
      <c r="AI43" s="668"/>
      <c r="AJ43" s="668"/>
      <c r="AK43" s="668"/>
      <c r="AL43" s="629">
        <v>100</v>
      </c>
      <c r="AM43" s="669"/>
      <c r="AN43" s="669"/>
      <c r="AO43" s="670"/>
      <c r="BV43" s="238"/>
      <c r="BW43" s="238"/>
      <c r="BX43" s="238"/>
      <c r="BY43" s="238"/>
      <c r="BZ43" s="238"/>
      <c r="CA43" s="238"/>
      <c r="CB43" s="238"/>
      <c r="CD43" s="639" t="s">
        <v>363</v>
      </c>
      <c r="CE43" s="640"/>
      <c r="CF43" s="640"/>
      <c r="CG43" s="640"/>
      <c r="CH43" s="640"/>
      <c r="CI43" s="640"/>
      <c r="CJ43" s="640"/>
      <c r="CK43" s="640"/>
      <c r="CL43" s="640"/>
      <c r="CM43" s="640"/>
      <c r="CN43" s="640"/>
      <c r="CO43" s="640"/>
      <c r="CP43" s="640"/>
      <c r="CQ43" s="641"/>
      <c r="CR43" s="642">
        <v>74630</v>
      </c>
      <c r="CS43" s="661"/>
      <c r="CT43" s="661"/>
      <c r="CU43" s="661"/>
      <c r="CV43" s="661"/>
      <c r="CW43" s="661"/>
      <c r="CX43" s="661"/>
      <c r="CY43" s="662"/>
      <c r="CZ43" s="645">
        <v>0.2</v>
      </c>
      <c r="DA43" s="663"/>
      <c r="DB43" s="663"/>
      <c r="DC43" s="664"/>
      <c r="DD43" s="648">
        <v>74630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310</v>
      </c>
      <c r="CE44" s="656"/>
      <c r="CF44" s="639" t="s">
        <v>364</v>
      </c>
      <c r="CG44" s="640"/>
      <c r="CH44" s="640"/>
      <c r="CI44" s="640"/>
      <c r="CJ44" s="640"/>
      <c r="CK44" s="640"/>
      <c r="CL44" s="640"/>
      <c r="CM44" s="640"/>
      <c r="CN44" s="640"/>
      <c r="CO44" s="640"/>
      <c r="CP44" s="640"/>
      <c r="CQ44" s="641"/>
      <c r="CR44" s="642">
        <v>4516041</v>
      </c>
      <c r="CS44" s="643"/>
      <c r="CT44" s="643"/>
      <c r="CU44" s="643"/>
      <c r="CV44" s="643"/>
      <c r="CW44" s="643"/>
      <c r="CX44" s="643"/>
      <c r="CY44" s="644"/>
      <c r="CZ44" s="645">
        <v>13.6</v>
      </c>
      <c r="DA44" s="646"/>
      <c r="DB44" s="646"/>
      <c r="DC44" s="647"/>
      <c r="DD44" s="648">
        <v>482020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366</v>
      </c>
      <c r="CG45" s="640"/>
      <c r="CH45" s="640"/>
      <c r="CI45" s="640"/>
      <c r="CJ45" s="640"/>
      <c r="CK45" s="640"/>
      <c r="CL45" s="640"/>
      <c r="CM45" s="640"/>
      <c r="CN45" s="640"/>
      <c r="CO45" s="640"/>
      <c r="CP45" s="640"/>
      <c r="CQ45" s="641"/>
      <c r="CR45" s="642">
        <v>2694874</v>
      </c>
      <c r="CS45" s="661"/>
      <c r="CT45" s="661"/>
      <c r="CU45" s="661"/>
      <c r="CV45" s="661"/>
      <c r="CW45" s="661"/>
      <c r="CX45" s="661"/>
      <c r="CY45" s="662"/>
      <c r="CZ45" s="645">
        <v>8.1</v>
      </c>
      <c r="DA45" s="663"/>
      <c r="DB45" s="663"/>
      <c r="DC45" s="664"/>
      <c r="DD45" s="648">
        <v>97890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368</v>
      </c>
      <c r="CG46" s="640"/>
      <c r="CH46" s="640"/>
      <c r="CI46" s="640"/>
      <c r="CJ46" s="640"/>
      <c r="CK46" s="640"/>
      <c r="CL46" s="640"/>
      <c r="CM46" s="640"/>
      <c r="CN46" s="640"/>
      <c r="CO46" s="640"/>
      <c r="CP46" s="640"/>
      <c r="CQ46" s="641"/>
      <c r="CR46" s="642">
        <v>1754069</v>
      </c>
      <c r="CS46" s="643"/>
      <c r="CT46" s="643"/>
      <c r="CU46" s="643"/>
      <c r="CV46" s="643"/>
      <c r="CW46" s="643"/>
      <c r="CX46" s="643"/>
      <c r="CY46" s="644"/>
      <c r="CZ46" s="645">
        <v>5.3</v>
      </c>
      <c r="DA46" s="646"/>
      <c r="DB46" s="646"/>
      <c r="DC46" s="647"/>
      <c r="DD46" s="648">
        <v>376732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370</v>
      </c>
      <c r="CG47" s="640"/>
      <c r="CH47" s="640"/>
      <c r="CI47" s="640"/>
      <c r="CJ47" s="640"/>
      <c r="CK47" s="640"/>
      <c r="CL47" s="640"/>
      <c r="CM47" s="640"/>
      <c r="CN47" s="640"/>
      <c r="CO47" s="640"/>
      <c r="CP47" s="640"/>
      <c r="CQ47" s="641"/>
      <c r="CR47" s="642">
        <v>1197663</v>
      </c>
      <c r="CS47" s="661"/>
      <c r="CT47" s="661"/>
      <c r="CU47" s="661"/>
      <c r="CV47" s="661"/>
      <c r="CW47" s="661"/>
      <c r="CX47" s="661"/>
      <c r="CY47" s="662"/>
      <c r="CZ47" s="645">
        <v>3.6</v>
      </c>
      <c r="DA47" s="663"/>
      <c r="DB47" s="663"/>
      <c r="DC47" s="664"/>
      <c r="DD47" s="648">
        <v>257795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371</v>
      </c>
      <c r="CG48" s="640"/>
      <c r="CH48" s="640"/>
      <c r="CI48" s="640"/>
      <c r="CJ48" s="640"/>
      <c r="CK48" s="640"/>
      <c r="CL48" s="640"/>
      <c r="CM48" s="640"/>
      <c r="CN48" s="640"/>
      <c r="CO48" s="640"/>
      <c r="CP48" s="640"/>
      <c r="CQ48" s="641"/>
      <c r="CR48" s="642" t="s">
        <v>244</v>
      </c>
      <c r="CS48" s="643"/>
      <c r="CT48" s="643"/>
      <c r="CU48" s="643"/>
      <c r="CV48" s="643"/>
      <c r="CW48" s="643"/>
      <c r="CX48" s="643"/>
      <c r="CY48" s="644"/>
      <c r="CZ48" s="645" t="s">
        <v>238</v>
      </c>
      <c r="DA48" s="646"/>
      <c r="DB48" s="646"/>
      <c r="DC48" s="647"/>
      <c r="DD48" s="648" t="s">
        <v>250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372</v>
      </c>
      <c r="CE49" s="624"/>
      <c r="CF49" s="624"/>
      <c r="CG49" s="624"/>
      <c r="CH49" s="624"/>
      <c r="CI49" s="624"/>
      <c r="CJ49" s="624"/>
      <c r="CK49" s="624"/>
      <c r="CL49" s="624"/>
      <c r="CM49" s="624"/>
      <c r="CN49" s="624"/>
      <c r="CO49" s="624"/>
      <c r="CP49" s="624"/>
      <c r="CQ49" s="625"/>
      <c r="CR49" s="626">
        <v>33265357</v>
      </c>
      <c r="CS49" s="627"/>
      <c r="CT49" s="627"/>
      <c r="CU49" s="627"/>
      <c r="CV49" s="627"/>
      <c r="CW49" s="627"/>
      <c r="CX49" s="627"/>
      <c r="CY49" s="628"/>
      <c r="CZ49" s="629">
        <v>100</v>
      </c>
      <c r="DA49" s="630"/>
      <c r="DB49" s="630"/>
      <c r="DC49" s="631"/>
      <c r="DD49" s="632">
        <v>19238966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vu6J1CXQZ7PUtJWZP5ittSXqMQ+3Ff7RePFVcuYYT3vuigEBN1QpH5G+eKO1ZawApgCP3YjSM2vpsFnNB0U8g==" saltValue="vZqCSUJfQKB3WL44QKit1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S1" zoomScale="70" zoomScaleNormal="25" zoomScaleSheetLayoutView="70" workbookViewId="0">
      <selection activeCell="CR10" sqref="CR10:CV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374</v>
      </c>
      <c r="DK2" s="1168"/>
      <c r="DL2" s="1168"/>
      <c r="DM2" s="1168"/>
      <c r="DN2" s="1168"/>
      <c r="DO2" s="1169"/>
      <c r="DP2" s="251"/>
      <c r="DQ2" s="1167" t="s">
        <v>375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378</v>
      </c>
      <c r="B5" s="1053"/>
      <c r="C5" s="1053"/>
      <c r="D5" s="1053"/>
      <c r="E5" s="1053"/>
      <c r="F5" s="1053"/>
      <c r="G5" s="1053"/>
      <c r="H5" s="1053"/>
      <c r="I5" s="1053"/>
      <c r="J5" s="1053"/>
      <c r="K5" s="1053"/>
      <c r="L5" s="1053"/>
      <c r="M5" s="1053"/>
      <c r="N5" s="1053"/>
      <c r="O5" s="1053"/>
      <c r="P5" s="1054"/>
      <c r="Q5" s="1058" t="s">
        <v>379</v>
      </c>
      <c r="R5" s="1059"/>
      <c r="S5" s="1059"/>
      <c r="T5" s="1059"/>
      <c r="U5" s="1060"/>
      <c r="V5" s="1058" t="s">
        <v>380</v>
      </c>
      <c r="W5" s="1059"/>
      <c r="X5" s="1059"/>
      <c r="Y5" s="1059"/>
      <c r="Z5" s="1060"/>
      <c r="AA5" s="1058" t="s">
        <v>381</v>
      </c>
      <c r="AB5" s="1059"/>
      <c r="AC5" s="1059"/>
      <c r="AD5" s="1059"/>
      <c r="AE5" s="1059"/>
      <c r="AF5" s="1170" t="s">
        <v>382</v>
      </c>
      <c r="AG5" s="1059"/>
      <c r="AH5" s="1059"/>
      <c r="AI5" s="1059"/>
      <c r="AJ5" s="1074"/>
      <c r="AK5" s="1059" t="s">
        <v>383</v>
      </c>
      <c r="AL5" s="1059"/>
      <c r="AM5" s="1059"/>
      <c r="AN5" s="1059"/>
      <c r="AO5" s="1060"/>
      <c r="AP5" s="1058" t="s">
        <v>384</v>
      </c>
      <c r="AQ5" s="1059"/>
      <c r="AR5" s="1059"/>
      <c r="AS5" s="1059"/>
      <c r="AT5" s="1060"/>
      <c r="AU5" s="1058" t="s">
        <v>385</v>
      </c>
      <c r="AV5" s="1059"/>
      <c r="AW5" s="1059"/>
      <c r="AX5" s="1059"/>
      <c r="AY5" s="1074"/>
      <c r="AZ5" s="258"/>
      <c r="BA5" s="258"/>
      <c r="BB5" s="258"/>
      <c r="BC5" s="258"/>
      <c r="BD5" s="258"/>
      <c r="BE5" s="259"/>
      <c r="BF5" s="259"/>
      <c r="BG5" s="259"/>
      <c r="BH5" s="259"/>
      <c r="BI5" s="259"/>
      <c r="BJ5" s="259"/>
      <c r="BK5" s="259"/>
      <c r="BL5" s="259"/>
      <c r="BM5" s="259"/>
      <c r="BN5" s="259"/>
      <c r="BO5" s="259"/>
      <c r="BP5" s="259"/>
      <c r="BQ5" s="1052" t="s">
        <v>386</v>
      </c>
      <c r="BR5" s="1053"/>
      <c r="BS5" s="1053"/>
      <c r="BT5" s="1053"/>
      <c r="BU5" s="1053"/>
      <c r="BV5" s="1053"/>
      <c r="BW5" s="1053"/>
      <c r="BX5" s="1053"/>
      <c r="BY5" s="1053"/>
      <c r="BZ5" s="1053"/>
      <c r="CA5" s="1053"/>
      <c r="CB5" s="1053"/>
      <c r="CC5" s="1053"/>
      <c r="CD5" s="1053"/>
      <c r="CE5" s="1053"/>
      <c r="CF5" s="1053"/>
      <c r="CG5" s="1054"/>
      <c r="CH5" s="1058" t="s">
        <v>387</v>
      </c>
      <c r="CI5" s="1059"/>
      <c r="CJ5" s="1059"/>
      <c r="CK5" s="1059"/>
      <c r="CL5" s="1060"/>
      <c r="CM5" s="1058" t="s">
        <v>388</v>
      </c>
      <c r="CN5" s="1059"/>
      <c r="CO5" s="1059"/>
      <c r="CP5" s="1059"/>
      <c r="CQ5" s="1060"/>
      <c r="CR5" s="1058" t="s">
        <v>389</v>
      </c>
      <c r="CS5" s="1059"/>
      <c r="CT5" s="1059"/>
      <c r="CU5" s="1059"/>
      <c r="CV5" s="1060"/>
      <c r="CW5" s="1058" t="s">
        <v>390</v>
      </c>
      <c r="CX5" s="1059"/>
      <c r="CY5" s="1059"/>
      <c r="CZ5" s="1059"/>
      <c r="DA5" s="1060"/>
      <c r="DB5" s="1058" t="s">
        <v>391</v>
      </c>
      <c r="DC5" s="1059"/>
      <c r="DD5" s="1059"/>
      <c r="DE5" s="1059"/>
      <c r="DF5" s="1060"/>
      <c r="DG5" s="1155" t="s">
        <v>392</v>
      </c>
      <c r="DH5" s="1156"/>
      <c r="DI5" s="1156"/>
      <c r="DJ5" s="1156"/>
      <c r="DK5" s="1157"/>
      <c r="DL5" s="1155" t="s">
        <v>393</v>
      </c>
      <c r="DM5" s="1156"/>
      <c r="DN5" s="1156"/>
      <c r="DO5" s="1156"/>
      <c r="DP5" s="1157"/>
      <c r="DQ5" s="1058" t="s">
        <v>394</v>
      </c>
      <c r="DR5" s="1059"/>
      <c r="DS5" s="1059"/>
      <c r="DT5" s="1059"/>
      <c r="DU5" s="1060"/>
      <c r="DV5" s="1058" t="s">
        <v>385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395</v>
      </c>
      <c r="C7" s="1108"/>
      <c r="D7" s="1108"/>
      <c r="E7" s="1108"/>
      <c r="F7" s="1108"/>
      <c r="G7" s="1108"/>
      <c r="H7" s="1108"/>
      <c r="I7" s="1108"/>
      <c r="J7" s="1108"/>
      <c r="K7" s="1108"/>
      <c r="L7" s="1108"/>
      <c r="M7" s="1108"/>
      <c r="N7" s="1108"/>
      <c r="O7" s="1108"/>
      <c r="P7" s="1109"/>
      <c r="Q7" s="1161">
        <v>35894</v>
      </c>
      <c r="R7" s="1162"/>
      <c r="S7" s="1162"/>
      <c r="T7" s="1162"/>
      <c r="U7" s="1162"/>
      <c r="V7" s="1162">
        <v>34098</v>
      </c>
      <c r="W7" s="1162"/>
      <c r="X7" s="1162"/>
      <c r="Y7" s="1162"/>
      <c r="Z7" s="1162"/>
      <c r="AA7" s="1162">
        <v>1796</v>
      </c>
      <c r="AB7" s="1162"/>
      <c r="AC7" s="1162"/>
      <c r="AD7" s="1162"/>
      <c r="AE7" s="1163"/>
      <c r="AF7" s="1164">
        <v>1356</v>
      </c>
      <c r="AG7" s="1165"/>
      <c r="AH7" s="1165"/>
      <c r="AI7" s="1165"/>
      <c r="AJ7" s="1166"/>
      <c r="AK7" s="1148">
        <v>6</v>
      </c>
      <c r="AL7" s="1149"/>
      <c r="AM7" s="1149"/>
      <c r="AN7" s="1149"/>
      <c r="AO7" s="1149"/>
      <c r="AP7" s="1149">
        <v>43012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597</v>
      </c>
      <c r="BT7" s="1153"/>
      <c r="BU7" s="1153"/>
      <c r="BV7" s="1153"/>
      <c r="BW7" s="1153"/>
      <c r="BX7" s="1153"/>
      <c r="BY7" s="1153"/>
      <c r="BZ7" s="1153"/>
      <c r="CA7" s="1153"/>
      <c r="CB7" s="1153"/>
      <c r="CC7" s="1153"/>
      <c r="CD7" s="1153"/>
      <c r="CE7" s="1153"/>
      <c r="CF7" s="1153"/>
      <c r="CG7" s="1154"/>
      <c r="CH7" s="1145">
        <v>-13</v>
      </c>
      <c r="CI7" s="1146"/>
      <c r="CJ7" s="1146"/>
      <c r="CK7" s="1146"/>
      <c r="CL7" s="1147"/>
      <c r="CM7" s="1145">
        <v>425</v>
      </c>
      <c r="CN7" s="1146"/>
      <c r="CO7" s="1146"/>
      <c r="CP7" s="1146"/>
      <c r="CQ7" s="1147"/>
      <c r="CR7" s="1145">
        <v>38</v>
      </c>
      <c r="CS7" s="1146"/>
      <c r="CT7" s="1146"/>
      <c r="CU7" s="1146"/>
      <c r="CV7" s="1147"/>
      <c r="CW7" s="1145" t="s">
        <v>601</v>
      </c>
      <c r="CX7" s="1146"/>
      <c r="CY7" s="1146"/>
      <c r="CZ7" s="1146"/>
      <c r="DA7" s="1147"/>
      <c r="DB7" s="1145" t="s">
        <v>601</v>
      </c>
      <c r="DC7" s="1146"/>
      <c r="DD7" s="1146"/>
      <c r="DE7" s="1146"/>
      <c r="DF7" s="1147"/>
      <c r="DG7" s="1145" t="s">
        <v>601</v>
      </c>
      <c r="DH7" s="1146"/>
      <c r="DI7" s="1146"/>
      <c r="DJ7" s="1146"/>
      <c r="DK7" s="1147"/>
      <c r="DL7" s="1145" t="s">
        <v>601</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88" t="s">
        <v>396</v>
      </c>
      <c r="C8" s="1089"/>
      <c r="D8" s="1089"/>
      <c r="E8" s="1089"/>
      <c r="F8" s="1089"/>
      <c r="G8" s="1089"/>
      <c r="H8" s="1089"/>
      <c r="I8" s="1089"/>
      <c r="J8" s="1089"/>
      <c r="K8" s="1089"/>
      <c r="L8" s="1089"/>
      <c r="M8" s="1089"/>
      <c r="N8" s="1089"/>
      <c r="O8" s="1089"/>
      <c r="P8" s="1090"/>
      <c r="Q8" s="1100">
        <v>88</v>
      </c>
      <c r="R8" s="1101"/>
      <c r="S8" s="1101"/>
      <c r="T8" s="1101"/>
      <c r="U8" s="1101"/>
      <c r="V8" s="1101">
        <v>81</v>
      </c>
      <c r="W8" s="1101"/>
      <c r="X8" s="1101"/>
      <c r="Y8" s="1101"/>
      <c r="Z8" s="1101"/>
      <c r="AA8" s="1101">
        <v>7</v>
      </c>
      <c r="AB8" s="1101"/>
      <c r="AC8" s="1101"/>
      <c r="AD8" s="1101"/>
      <c r="AE8" s="1102"/>
      <c r="AF8" s="1094">
        <v>7</v>
      </c>
      <c r="AG8" s="1095"/>
      <c r="AH8" s="1095"/>
      <c r="AI8" s="1095"/>
      <c r="AJ8" s="1096"/>
      <c r="AK8" s="1143">
        <v>20</v>
      </c>
      <c r="AL8" s="1144"/>
      <c r="AM8" s="1144"/>
      <c r="AN8" s="1144"/>
      <c r="AO8" s="1144"/>
      <c r="AP8" s="1144" t="s">
        <v>601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-22</v>
      </c>
      <c r="CI8" s="1047"/>
      <c r="CJ8" s="1047"/>
      <c r="CK8" s="1047"/>
      <c r="CL8" s="1048"/>
      <c r="CM8" s="1046">
        <v>149</v>
      </c>
      <c r="CN8" s="1047"/>
      <c r="CO8" s="1047"/>
      <c r="CP8" s="1047"/>
      <c r="CQ8" s="1048"/>
      <c r="CR8" s="1046">
        <v>22</v>
      </c>
      <c r="CS8" s="1047"/>
      <c r="CT8" s="1047"/>
      <c r="CU8" s="1047"/>
      <c r="CV8" s="1048"/>
      <c r="CW8" s="1046" t="s">
        <v>601</v>
      </c>
      <c r="CX8" s="1047"/>
      <c r="CY8" s="1047"/>
      <c r="CZ8" s="1047"/>
      <c r="DA8" s="1048"/>
      <c r="DB8" s="1046" t="s">
        <v>601</v>
      </c>
      <c r="DC8" s="1047"/>
      <c r="DD8" s="1047"/>
      <c r="DE8" s="1047"/>
      <c r="DF8" s="1048"/>
      <c r="DG8" s="1046" t="s">
        <v>601</v>
      </c>
      <c r="DH8" s="1047"/>
      <c r="DI8" s="1047"/>
      <c r="DJ8" s="1047"/>
      <c r="DK8" s="1048"/>
      <c r="DL8" s="1046" t="s">
        <v>601</v>
      </c>
      <c r="DM8" s="1047"/>
      <c r="DN8" s="1047"/>
      <c r="DO8" s="1047"/>
      <c r="DP8" s="1048"/>
      <c r="DQ8" s="1046" t="s">
        <v>601</v>
      </c>
      <c r="DR8" s="1047"/>
      <c r="DS8" s="1047"/>
      <c r="DT8" s="1047"/>
      <c r="DU8" s="1048"/>
      <c r="DV8" s="1049"/>
      <c r="DW8" s="1050"/>
      <c r="DX8" s="1050"/>
      <c r="DY8" s="1050"/>
      <c r="DZ8" s="1051"/>
      <c r="EA8" s="256"/>
    </row>
    <row r="9" spans="1:131" s="257" customFormat="1" ht="26.25" customHeight="1" x14ac:dyDescent="0.15">
      <c r="A9" s="263">
        <v>3</v>
      </c>
      <c r="B9" s="1088" t="s">
        <v>397</v>
      </c>
      <c r="C9" s="1089"/>
      <c r="D9" s="1089"/>
      <c r="E9" s="1089"/>
      <c r="F9" s="1089"/>
      <c r="G9" s="1089"/>
      <c r="H9" s="1089"/>
      <c r="I9" s="1089"/>
      <c r="J9" s="1089"/>
      <c r="K9" s="1089"/>
      <c r="L9" s="1089"/>
      <c r="M9" s="1089"/>
      <c r="N9" s="1089"/>
      <c r="O9" s="1089"/>
      <c r="P9" s="1090"/>
      <c r="Q9" s="1100">
        <v>168</v>
      </c>
      <c r="R9" s="1101"/>
      <c r="S9" s="1101"/>
      <c r="T9" s="1101"/>
      <c r="U9" s="1101"/>
      <c r="V9" s="1101">
        <v>168</v>
      </c>
      <c r="W9" s="1101"/>
      <c r="X9" s="1101"/>
      <c r="Y9" s="1101"/>
      <c r="Z9" s="1101"/>
      <c r="AA9" s="1101">
        <v>0</v>
      </c>
      <c r="AB9" s="1101"/>
      <c r="AC9" s="1101"/>
      <c r="AD9" s="1101"/>
      <c r="AE9" s="1102"/>
      <c r="AF9" s="1094" t="s">
        <v>398</v>
      </c>
      <c r="AG9" s="1095"/>
      <c r="AH9" s="1095"/>
      <c r="AI9" s="1095"/>
      <c r="AJ9" s="1096"/>
      <c r="AK9" s="1143">
        <v>0</v>
      </c>
      <c r="AL9" s="1144"/>
      <c r="AM9" s="1144"/>
      <c r="AN9" s="1144"/>
      <c r="AO9" s="1144"/>
      <c r="AP9" s="1144" t="s">
        <v>601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599</v>
      </c>
      <c r="BT9" s="1072"/>
      <c r="BU9" s="1072"/>
      <c r="BV9" s="1072"/>
      <c r="BW9" s="1072"/>
      <c r="BX9" s="1072"/>
      <c r="BY9" s="1072"/>
      <c r="BZ9" s="1072"/>
      <c r="CA9" s="1072"/>
      <c r="CB9" s="1072"/>
      <c r="CC9" s="1072"/>
      <c r="CD9" s="1072"/>
      <c r="CE9" s="1072"/>
      <c r="CF9" s="1072"/>
      <c r="CG9" s="1073"/>
      <c r="CH9" s="1046">
        <v>23</v>
      </c>
      <c r="CI9" s="1047"/>
      <c r="CJ9" s="1047"/>
      <c r="CK9" s="1047"/>
      <c r="CL9" s="1048"/>
      <c r="CM9" s="1046">
        <v>70</v>
      </c>
      <c r="CN9" s="1047"/>
      <c r="CO9" s="1047"/>
      <c r="CP9" s="1047"/>
      <c r="CQ9" s="1048"/>
      <c r="CR9" s="1046">
        <v>25</v>
      </c>
      <c r="CS9" s="1047"/>
      <c r="CT9" s="1047"/>
      <c r="CU9" s="1047"/>
      <c r="CV9" s="1048"/>
      <c r="CW9" s="1046" t="s">
        <v>601</v>
      </c>
      <c r="CX9" s="1047"/>
      <c r="CY9" s="1047"/>
      <c r="CZ9" s="1047"/>
      <c r="DA9" s="1048"/>
      <c r="DB9" s="1046" t="s">
        <v>601</v>
      </c>
      <c r="DC9" s="1047"/>
      <c r="DD9" s="1047"/>
      <c r="DE9" s="1047"/>
      <c r="DF9" s="1048"/>
      <c r="DG9" s="1046" t="s">
        <v>601</v>
      </c>
      <c r="DH9" s="1047"/>
      <c r="DI9" s="1047"/>
      <c r="DJ9" s="1047"/>
      <c r="DK9" s="1048"/>
      <c r="DL9" s="1046" t="s">
        <v>601</v>
      </c>
      <c r="DM9" s="1047"/>
      <c r="DN9" s="1047"/>
      <c r="DO9" s="1047"/>
      <c r="DP9" s="1048"/>
      <c r="DQ9" s="1046" t="s">
        <v>601</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600</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39</v>
      </c>
      <c r="CN10" s="1047"/>
      <c r="CO10" s="1047"/>
      <c r="CP10" s="1047"/>
      <c r="CQ10" s="1048"/>
      <c r="CR10" s="1046">
        <v>6</v>
      </c>
      <c r="CS10" s="1047"/>
      <c r="CT10" s="1047"/>
      <c r="CU10" s="1047"/>
      <c r="CV10" s="1048"/>
      <c r="CW10" s="1046" t="s">
        <v>601</v>
      </c>
      <c r="CX10" s="1047"/>
      <c r="CY10" s="1047"/>
      <c r="CZ10" s="1047"/>
      <c r="DA10" s="1048"/>
      <c r="DB10" s="1046" t="s">
        <v>601</v>
      </c>
      <c r="DC10" s="1047"/>
      <c r="DD10" s="1047"/>
      <c r="DE10" s="1047"/>
      <c r="DF10" s="1048"/>
      <c r="DG10" s="1046" t="s">
        <v>601</v>
      </c>
      <c r="DH10" s="1047"/>
      <c r="DI10" s="1047"/>
      <c r="DJ10" s="1047"/>
      <c r="DK10" s="1048"/>
      <c r="DL10" s="1046" t="s">
        <v>601</v>
      </c>
      <c r="DM10" s="1047"/>
      <c r="DN10" s="1047"/>
      <c r="DO10" s="1047"/>
      <c r="DP10" s="1048"/>
      <c r="DQ10" s="1046" t="s">
        <v>601</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400</v>
      </c>
      <c r="B23" s="1001" t="s">
        <v>401</v>
      </c>
      <c r="C23" s="1002"/>
      <c r="D23" s="1002"/>
      <c r="E23" s="1002"/>
      <c r="F23" s="1002"/>
      <c r="G23" s="1002"/>
      <c r="H23" s="1002"/>
      <c r="I23" s="1002"/>
      <c r="J23" s="1002"/>
      <c r="K23" s="1002"/>
      <c r="L23" s="1002"/>
      <c r="M23" s="1002"/>
      <c r="N23" s="1002"/>
      <c r="O23" s="1002"/>
      <c r="P23" s="1003"/>
      <c r="Q23" s="1125">
        <v>35068</v>
      </c>
      <c r="R23" s="1126"/>
      <c r="S23" s="1126"/>
      <c r="T23" s="1126"/>
      <c r="U23" s="1126"/>
      <c r="V23" s="1126">
        <v>33265</v>
      </c>
      <c r="W23" s="1126"/>
      <c r="X23" s="1126"/>
      <c r="Y23" s="1126"/>
      <c r="Z23" s="1126"/>
      <c r="AA23" s="1126">
        <v>1803</v>
      </c>
      <c r="AB23" s="1126"/>
      <c r="AC23" s="1126"/>
      <c r="AD23" s="1126"/>
      <c r="AE23" s="1127"/>
      <c r="AF23" s="1128">
        <v>1363</v>
      </c>
      <c r="AG23" s="1126"/>
      <c r="AH23" s="1126"/>
      <c r="AI23" s="1126"/>
      <c r="AJ23" s="1129"/>
      <c r="AK23" s="1130"/>
      <c r="AL23" s="1131"/>
      <c r="AM23" s="1131"/>
      <c r="AN23" s="1131"/>
      <c r="AO23" s="1131"/>
      <c r="AP23" s="1126">
        <v>43012</v>
      </c>
      <c r="AQ23" s="1126"/>
      <c r="AR23" s="1126"/>
      <c r="AS23" s="1126"/>
      <c r="AT23" s="1126"/>
      <c r="AU23" s="1132"/>
      <c r="AV23" s="1132"/>
      <c r="AW23" s="1132"/>
      <c r="AX23" s="1132"/>
      <c r="AY23" s="1133"/>
      <c r="AZ23" s="1122" t="s">
        <v>250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378</v>
      </c>
      <c r="B26" s="1053"/>
      <c r="C26" s="1053"/>
      <c r="D26" s="1053"/>
      <c r="E26" s="1053"/>
      <c r="F26" s="1053"/>
      <c r="G26" s="1053"/>
      <c r="H26" s="1053"/>
      <c r="I26" s="1053"/>
      <c r="J26" s="1053"/>
      <c r="K26" s="1053"/>
      <c r="L26" s="1053"/>
      <c r="M26" s="1053"/>
      <c r="N26" s="1053"/>
      <c r="O26" s="1053"/>
      <c r="P26" s="1054"/>
      <c r="Q26" s="1058" t="s">
        <v>404</v>
      </c>
      <c r="R26" s="1059"/>
      <c r="S26" s="1059"/>
      <c r="T26" s="1059"/>
      <c r="U26" s="1060"/>
      <c r="V26" s="1058" t="s">
        <v>405</v>
      </c>
      <c r="W26" s="1059"/>
      <c r="X26" s="1059"/>
      <c r="Y26" s="1059"/>
      <c r="Z26" s="1060"/>
      <c r="AA26" s="1058" t="s">
        <v>406</v>
      </c>
      <c r="AB26" s="1059"/>
      <c r="AC26" s="1059"/>
      <c r="AD26" s="1059"/>
      <c r="AE26" s="1059"/>
      <c r="AF26" s="1116" t="s">
        <v>407</v>
      </c>
      <c r="AG26" s="1065"/>
      <c r="AH26" s="1065"/>
      <c r="AI26" s="1065"/>
      <c r="AJ26" s="1117"/>
      <c r="AK26" s="1059" t="s">
        <v>408</v>
      </c>
      <c r="AL26" s="1059"/>
      <c r="AM26" s="1059"/>
      <c r="AN26" s="1059"/>
      <c r="AO26" s="1060"/>
      <c r="AP26" s="1058" t="s">
        <v>409</v>
      </c>
      <c r="AQ26" s="1059"/>
      <c r="AR26" s="1059"/>
      <c r="AS26" s="1059"/>
      <c r="AT26" s="1060"/>
      <c r="AU26" s="1058" t="s">
        <v>410</v>
      </c>
      <c r="AV26" s="1059"/>
      <c r="AW26" s="1059"/>
      <c r="AX26" s="1059"/>
      <c r="AY26" s="1060"/>
      <c r="AZ26" s="1058" t="s">
        <v>411</v>
      </c>
      <c r="BA26" s="1059"/>
      <c r="BB26" s="1059"/>
      <c r="BC26" s="1059"/>
      <c r="BD26" s="1060"/>
      <c r="BE26" s="1058" t="s">
        <v>385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412</v>
      </c>
      <c r="C28" s="1108"/>
      <c r="D28" s="1108"/>
      <c r="E28" s="1108"/>
      <c r="F28" s="1108"/>
      <c r="G28" s="1108"/>
      <c r="H28" s="1108"/>
      <c r="I28" s="1108"/>
      <c r="J28" s="1108"/>
      <c r="K28" s="1108"/>
      <c r="L28" s="1108"/>
      <c r="M28" s="1108"/>
      <c r="N28" s="1108"/>
      <c r="O28" s="1108"/>
      <c r="P28" s="1109"/>
      <c r="Q28" s="1110">
        <v>4589</v>
      </c>
      <c r="R28" s="1111"/>
      <c r="S28" s="1111"/>
      <c r="T28" s="1111"/>
      <c r="U28" s="1111"/>
      <c r="V28" s="1111">
        <v>3942</v>
      </c>
      <c r="W28" s="1111"/>
      <c r="X28" s="1111"/>
      <c r="Y28" s="1111"/>
      <c r="Z28" s="1111"/>
      <c r="AA28" s="1111">
        <v>647</v>
      </c>
      <c r="AB28" s="1111"/>
      <c r="AC28" s="1111"/>
      <c r="AD28" s="1111"/>
      <c r="AE28" s="1112"/>
      <c r="AF28" s="1113">
        <v>647</v>
      </c>
      <c r="AG28" s="1111"/>
      <c r="AH28" s="1111"/>
      <c r="AI28" s="1111"/>
      <c r="AJ28" s="1114"/>
      <c r="AK28" s="1115">
        <v>298</v>
      </c>
      <c r="AL28" s="1103"/>
      <c r="AM28" s="1103"/>
      <c r="AN28" s="1103"/>
      <c r="AO28" s="1103"/>
      <c r="AP28" s="1103" t="s">
        <v>601</v>
      </c>
      <c r="AQ28" s="1103"/>
      <c r="AR28" s="1103"/>
      <c r="AS28" s="1103"/>
      <c r="AT28" s="1103"/>
      <c r="AU28" s="1103">
        <v>1</v>
      </c>
      <c r="AV28" s="1103"/>
      <c r="AW28" s="1103"/>
      <c r="AX28" s="1103"/>
      <c r="AY28" s="1103"/>
      <c r="AZ28" s="1104" t="s">
        <v>601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413</v>
      </c>
      <c r="C29" s="1089"/>
      <c r="D29" s="1089"/>
      <c r="E29" s="1089"/>
      <c r="F29" s="1089"/>
      <c r="G29" s="1089"/>
      <c r="H29" s="1089"/>
      <c r="I29" s="1089"/>
      <c r="J29" s="1089"/>
      <c r="K29" s="1089"/>
      <c r="L29" s="1089"/>
      <c r="M29" s="1089"/>
      <c r="N29" s="1089"/>
      <c r="O29" s="1089"/>
      <c r="P29" s="1090"/>
      <c r="Q29" s="1100">
        <v>205</v>
      </c>
      <c r="R29" s="1101"/>
      <c r="S29" s="1101"/>
      <c r="T29" s="1101"/>
      <c r="U29" s="1101"/>
      <c r="V29" s="1101">
        <v>205</v>
      </c>
      <c r="W29" s="1101"/>
      <c r="X29" s="1101"/>
      <c r="Y29" s="1101"/>
      <c r="Z29" s="1101"/>
      <c r="AA29" s="1101">
        <v>0</v>
      </c>
      <c r="AB29" s="1101"/>
      <c r="AC29" s="1101"/>
      <c r="AD29" s="1101"/>
      <c r="AE29" s="1102"/>
      <c r="AF29" s="1094" t="s">
        <v>250</v>
      </c>
      <c r="AG29" s="1095"/>
      <c r="AH29" s="1095"/>
      <c r="AI29" s="1095"/>
      <c r="AJ29" s="1096"/>
      <c r="AK29" s="1037">
        <v>71</v>
      </c>
      <c r="AL29" s="1028"/>
      <c r="AM29" s="1028"/>
      <c r="AN29" s="1028"/>
      <c r="AO29" s="1028"/>
      <c r="AP29" s="1028">
        <v>435</v>
      </c>
      <c r="AQ29" s="1028"/>
      <c r="AR29" s="1028"/>
      <c r="AS29" s="1028"/>
      <c r="AT29" s="1028"/>
      <c r="AU29" s="1028">
        <v>391</v>
      </c>
      <c r="AV29" s="1028"/>
      <c r="AW29" s="1028"/>
      <c r="AX29" s="1028"/>
      <c r="AY29" s="1028"/>
      <c r="AZ29" s="1099" t="s">
        <v>601</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414</v>
      </c>
      <c r="C30" s="1089"/>
      <c r="D30" s="1089"/>
      <c r="E30" s="1089"/>
      <c r="F30" s="1089"/>
      <c r="G30" s="1089"/>
      <c r="H30" s="1089"/>
      <c r="I30" s="1089"/>
      <c r="J30" s="1089"/>
      <c r="K30" s="1089"/>
      <c r="L30" s="1089"/>
      <c r="M30" s="1089"/>
      <c r="N30" s="1089"/>
      <c r="O30" s="1089"/>
      <c r="P30" s="1090"/>
      <c r="Q30" s="1100">
        <v>5943</v>
      </c>
      <c r="R30" s="1101"/>
      <c r="S30" s="1101"/>
      <c r="T30" s="1101"/>
      <c r="U30" s="1101"/>
      <c r="V30" s="1101">
        <v>5813</v>
      </c>
      <c r="W30" s="1101"/>
      <c r="X30" s="1101"/>
      <c r="Y30" s="1101"/>
      <c r="Z30" s="1101"/>
      <c r="AA30" s="1101">
        <v>130</v>
      </c>
      <c r="AB30" s="1101"/>
      <c r="AC30" s="1101"/>
      <c r="AD30" s="1101"/>
      <c r="AE30" s="1102"/>
      <c r="AF30" s="1094">
        <v>130</v>
      </c>
      <c r="AG30" s="1095"/>
      <c r="AH30" s="1095"/>
      <c r="AI30" s="1095"/>
      <c r="AJ30" s="1096"/>
      <c r="AK30" s="1037">
        <v>858</v>
      </c>
      <c r="AL30" s="1028"/>
      <c r="AM30" s="1028"/>
      <c r="AN30" s="1028"/>
      <c r="AO30" s="1028"/>
      <c r="AP30" s="1028" t="s">
        <v>601</v>
      </c>
      <c r="AQ30" s="1028"/>
      <c r="AR30" s="1028"/>
      <c r="AS30" s="1028"/>
      <c r="AT30" s="1028"/>
      <c r="AU30" s="1028">
        <v>1</v>
      </c>
      <c r="AV30" s="1028"/>
      <c r="AW30" s="1028"/>
      <c r="AX30" s="1028"/>
      <c r="AY30" s="1028"/>
      <c r="AZ30" s="1099" t="s">
        <v>601</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415</v>
      </c>
      <c r="C31" s="1089"/>
      <c r="D31" s="1089"/>
      <c r="E31" s="1089"/>
      <c r="F31" s="1089"/>
      <c r="G31" s="1089"/>
      <c r="H31" s="1089"/>
      <c r="I31" s="1089"/>
      <c r="J31" s="1089"/>
      <c r="K31" s="1089"/>
      <c r="L31" s="1089"/>
      <c r="M31" s="1089"/>
      <c r="N31" s="1089"/>
      <c r="O31" s="1089"/>
      <c r="P31" s="1090"/>
      <c r="Q31" s="1100">
        <v>1223</v>
      </c>
      <c r="R31" s="1101"/>
      <c r="S31" s="1101"/>
      <c r="T31" s="1101"/>
      <c r="U31" s="1101"/>
      <c r="V31" s="1101">
        <v>1214</v>
      </c>
      <c r="W31" s="1101"/>
      <c r="X31" s="1101"/>
      <c r="Y31" s="1101"/>
      <c r="Z31" s="1101"/>
      <c r="AA31" s="1101">
        <v>9</v>
      </c>
      <c r="AB31" s="1101"/>
      <c r="AC31" s="1101"/>
      <c r="AD31" s="1101"/>
      <c r="AE31" s="1102"/>
      <c r="AF31" s="1094">
        <v>9</v>
      </c>
      <c r="AG31" s="1095"/>
      <c r="AH31" s="1095"/>
      <c r="AI31" s="1095"/>
      <c r="AJ31" s="1096"/>
      <c r="AK31" s="1037">
        <v>724</v>
      </c>
      <c r="AL31" s="1028"/>
      <c r="AM31" s="1028"/>
      <c r="AN31" s="1028"/>
      <c r="AO31" s="1028"/>
      <c r="AP31" s="1028" t="s">
        <v>601</v>
      </c>
      <c r="AQ31" s="1028"/>
      <c r="AR31" s="1028"/>
      <c r="AS31" s="1028"/>
      <c r="AT31" s="1028"/>
      <c r="AU31" s="1028">
        <v>1</v>
      </c>
      <c r="AV31" s="1028"/>
      <c r="AW31" s="1028"/>
      <c r="AX31" s="1028"/>
      <c r="AY31" s="1028"/>
      <c r="AZ31" s="1099" t="s">
        <v>601</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416</v>
      </c>
      <c r="C32" s="1089"/>
      <c r="D32" s="1089"/>
      <c r="E32" s="1089"/>
      <c r="F32" s="1089"/>
      <c r="G32" s="1089"/>
      <c r="H32" s="1089"/>
      <c r="I32" s="1089"/>
      <c r="J32" s="1089"/>
      <c r="K32" s="1089"/>
      <c r="L32" s="1089"/>
      <c r="M32" s="1089"/>
      <c r="N32" s="1089"/>
      <c r="O32" s="1089"/>
      <c r="P32" s="1090"/>
      <c r="Q32" s="1100">
        <v>988</v>
      </c>
      <c r="R32" s="1101"/>
      <c r="S32" s="1101"/>
      <c r="T32" s="1101"/>
      <c r="U32" s="1101"/>
      <c r="V32" s="1101">
        <v>956</v>
      </c>
      <c r="W32" s="1101"/>
      <c r="X32" s="1101"/>
      <c r="Y32" s="1101"/>
      <c r="Z32" s="1101"/>
      <c r="AA32" s="1101">
        <v>32</v>
      </c>
      <c r="AB32" s="1101"/>
      <c r="AC32" s="1101"/>
      <c r="AD32" s="1101"/>
      <c r="AE32" s="1102"/>
      <c r="AF32" s="1094">
        <v>1272</v>
      </c>
      <c r="AG32" s="1095"/>
      <c r="AH32" s="1095"/>
      <c r="AI32" s="1095"/>
      <c r="AJ32" s="1096"/>
      <c r="AK32" s="1037">
        <v>0</v>
      </c>
      <c r="AL32" s="1028"/>
      <c r="AM32" s="1028"/>
      <c r="AN32" s="1028"/>
      <c r="AO32" s="1028"/>
      <c r="AP32" s="1028">
        <v>205</v>
      </c>
      <c r="AQ32" s="1028"/>
      <c r="AR32" s="1028"/>
      <c r="AS32" s="1028"/>
      <c r="AT32" s="1028"/>
      <c r="AU32" s="1028" t="s">
        <v>601</v>
      </c>
      <c r="AV32" s="1028"/>
      <c r="AW32" s="1028"/>
      <c r="AX32" s="1028"/>
      <c r="AY32" s="1028"/>
      <c r="AZ32" s="1099" t="s">
        <v>601</v>
      </c>
      <c r="BA32" s="1099"/>
      <c r="BB32" s="1099"/>
      <c r="BC32" s="1099"/>
      <c r="BD32" s="1099"/>
      <c r="BE32" s="1083" t="s">
        <v>417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418</v>
      </c>
      <c r="C33" s="1089"/>
      <c r="D33" s="1089"/>
      <c r="E33" s="1089"/>
      <c r="F33" s="1089"/>
      <c r="G33" s="1089"/>
      <c r="H33" s="1089"/>
      <c r="I33" s="1089"/>
      <c r="J33" s="1089"/>
      <c r="K33" s="1089"/>
      <c r="L33" s="1089"/>
      <c r="M33" s="1089"/>
      <c r="N33" s="1089"/>
      <c r="O33" s="1089"/>
      <c r="P33" s="1090"/>
      <c r="Q33" s="1100">
        <v>592</v>
      </c>
      <c r="R33" s="1101"/>
      <c r="S33" s="1101"/>
      <c r="T33" s="1101"/>
      <c r="U33" s="1101"/>
      <c r="V33" s="1101">
        <v>538</v>
      </c>
      <c r="W33" s="1101"/>
      <c r="X33" s="1101"/>
      <c r="Y33" s="1101"/>
      <c r="Z33" s="1101"/>
      <c r="AA33" s="1101">
        <v>54</v>
      </c>
      <c r="AB33" s="1101"/>
      <c r="AC33" s="1101"/>
      <c r="AD33" s="1101"/>
      <c r="AE33" s="1102"/>
      <c r="AF33" s="1094">
        <v>658</v>
      </c>
      <c r="AG33" s="1095"/>
      <c r="AH33" s="1095"/>
      <c r="AI33" s="1095"/>
      <c r="AJ33" s="1096"/>
      <c r="AK33" s="1037">
        <v>6</v>
      </c>
      <c r="AL33" s="1028"/>
      <c r="AM33" s="1028"/>
      <c r="AN33" s="1028"/>
      <c r="AO33" s="1028"/>
      <c r="AP33" s="1028">
        <v>1250</v>
      </c>
      <c r="AQ33" s="1028"/>
      <c r="AR33" s="1028"/>
      <c r="AS33" s="1028"/>
      <c r="AT33" s="1028"/>
      <c r="AU33" s="1028" t="s">
        <v>601</v>
      </c>
      <c r="AV33" s="1028"/>
      <c r="AW33" s="1028"/>
      <c r="AX33" s="1028"/>
      <c r="AY33" s="1028"/>
      <c r="AZ33" s="1099" t="s">
        <v>601</v>
      </c>
      <c r="BA33" s="1099"/>
      <c r="BB33" s="1099"/>
      <c r="BC33" s="1099"/>
      <c r="BD33" s="1099"/>
      <c r="BE33" s="1083" t="s">
        <v>417</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419</v>
      </c>
      <c r="C34" s="1089"/>
      <c r="D34" s="1089"/>
      <c r="E34" s="1089"/>
      <c r="F34" s="1089"/>
      <c r="G34" s="1089"/>
      <c r="H34" s="1089"/>
      <c r="I34" s="1089"/>
      <c r="J34" s="1089"/>
      <c r="K34" s="1089"/>
      <c r="L34" s="1089"/>
      <c r="M34" s="1089"/>
      <c r="N34" s="1089"/>
      <c r="O34" s="1089"/>
      <c r="P34" s="1090"/>
      <c r="Q34" s="1100">
        <v>317</v>
      </c>
      <c r="R34" s="1101"/>
      <c r="S34" s="1101"/>
      <c r="T34" s="1101"/>
      <c r="U34" s="1101"/>
      <c r="V34" s="1101">
        <v>317</v>
      </c>
      <c r="W34" s="1101"/>
      <c r="X34" s="1101"/>
      <c r="Y34" s="1101"/>
      <c r="Z34" s="1101"/>
      <c r="AA34" s="1101">
        <v>0</v>
      </c>
      <c r="AB34" s="1101"/>
      <c r="AC34" s="1101"/>
      <c r="AD34" s="1101"/>
      <c r="AE34" s="1102"/>
      <c r="AF34" s="1094">
        <v>118</v>
      </c>
      <c r="AG34" s="1095"/>
      <c r="AH34" s="1095"/>
      <c r="AI34" s="1095"/>
      <c r="AJ34" s="1096"/>
      <c r="AK34" s="1037">
        <v>159</v>
      </c>
      <c r="AL34" s="1028"/>
      <c r="AM34" s="1028"/>
      <c r="AN34" s="1028"/>
      <c r="AO34" s="1028"/>
      <c r="AP34" s="1028">
        <v>2646</v>
      </c>
      <c r="AQ34" s="1028"/>
      <c r="AR34" s="1028"/>
      <c r="AS34" s="1028"/>
      <c r="AT34" s="1028"/>
      <c r="AU34" s="1028">
        <v>2013</v>
      </c>
      <c r="AV34" s="1028"/>
      <c r="AW34" s="1028"/>
      <c r="AX34" s="1028"/>
      <c r="AY34" s="1028"/>
      <c r="AZ34" s="1099" t="s">
        <v>601</v>
      </c>
      <c r="BA34" s="1099"/>
      <c r="BB34" s="1099"/>
      <c r="BC34" s="1099"/>
      <c r="BD34" s="1099"/>
      <c r="BE34" s="1083" t="s">
        <v>417</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420</v>
      </c>
      <c r="C35" s="1089"/>
      <c r="D35" s="1089"/>
      <c r="E35" s="1089"/>
      <c r="F35" s="1089"/>
      <c r="G35" s="1089"/>
      <c r="H35" s="1089"/>
      <c r="I35" s="1089"/>
      <c r="J35" s="1089"/>
      <c r="K35" s="1089"/>
      <c r="L35" s="1089"/>
      <c r="M35" s="1089"/>
      <c r="N35" s="1089"/>
      <c r="O35" s="1089"/>
      <c r="P35" s="1090"/>
      <c r="Q35" s="1100">
        <v>2392</v>
      </c>
      <c r="R35" s="1101"/>
      <c r="S35" s="1101"/>
      <c r="T35" s="1101"/>
      <c r="U35" s="1101"/>
      <c r="V35" s="1101">
        <v>2373</v>
      </c>
      <c r="W35" s="1101"/>
      <c r="X35" s="1101"/>
      <c r="Y35" s="1101"/>
      <c r="Z35" s="1101"/>
      <c r="AA35" s="1101">
        <v>19</v>
      </c>
      <c r="AB35" s="1101"/>
      <c r="AC35" s="1101"/>
      <c r="AD35" s="1101"/>
      <c r="AE35" s="1102"/>
      <c r="AF35" s="1094">
        <v>34</v>
      </c>
      <c r="AG35" s="1095"/>
      <c r="AH35" s="1095"/>
      <c r="AI35" s="1095"/>
      <c r="AJ35" s="1096"/>
      <c r="AK35" s="1037">
        <v>1098</v>
      </c>
      <c r="AL35" s="1028"/>
      <c r="AM35" s="1028"/>
      <c r="AN35" s="1028"/>
      <c r="AO35" s="1028"/>
      <c r="AP35" s="1028">
        <v>12486</v>
      </c>
      <c r="AQ35" s="1028"/>
      <c r="AR35" s="1028"/>
      <c r="AS35" s="1028"/>
      <c r="AT35" s="1028"/>
      <c r="AU35" s="1028">
        <v>8740</v>
      </c>
      <c r="AV35" s="1028"/>
      <c r="AW35" s="1028"/>
      <c r="AX35" s="1028"/>
      <c r="AY35" s="1028"/>
      <c r="AZ35" s="1099" t="s">
        <v>601</v>
      </c>
      <c r="BA35" s="1099"/>
      <c r="BB35" s="1099"/>
      <c r="BC35" s="1099"/>
      <c r="BD35" s="1099"/>
      <c r="BE35" s="1083" t="s">
        <v>417</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400</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2869</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250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424</v>
      </c>
      <c r="B66" s="1053"/>
      <c r="C66" s="1053"/>
      <c r="D66" s="1053"/>
      <c r="E66" s="1053"/>
      <c r="F66" s="1053"/>
      <c r="G66" s="1053"/>
      <c r="H66" s="1053"/>
      <c r="I66" s="1053"/>
      <c r="J66" s="1053"/>
      <c r="K66" s="1053"/>
      <c r="L66" s="1053"/>
      <c r="M66" s="1053"/>
      <c r="N66" s="1053"/>
      <c r="O66" s="1053"/>
      <c r="P66" s="1054"/>
      <c r="Q66" s="1058" t="s">
        <v>425</v>
      </c>
      <c r="R66" s="1059"/>
      <c r="S66" s="1059"/>
      <c r="T66" s="1059"/>
      <c r="U66" s="1060"/>
      <c r="V66" s="1058" t="s">
        <v>405</v>
      </c>
      <c r="W66" s="1059"/>
      <c r="X66" s="1059"/>
      <c r="Y66" s="1059"/>
      <c r="Z66" s="1060"/>
      <c r="AA66" s="1058" t="s">
        <v>406</v>
      </c>
      <c r="AB66" s="1059"/>
      <c r="AC66" s="1059"/>
      <c r="AD66" s="1059"/>
      <c r="AE66" s="1060"/>
      <c r="AF66" s="1064" t="s">
        <v>407</v>
      </c>
      <c r="AG66" s="1065"/>
      <c r="AH66" s="1065"/>
      <c r="AI66" s="1065"/>
      <c r="AJ66" s="1066"/>
      <c r="AK66" s="1058" t="s">
        <v>426</v>
      </c>
      <c r="AL66" s="1053"/>
      <c r="AM66" s="1053"/>
      <c r="AN66" s="1053"/>
      <c r="AO66" s="1054"/>
      <c r="AP66" s="1058" t="s">
        <v>409</v>
      </c>
      <c r="AQ66" s="1059"/>
      <c r="AR66" s="1059"/>
      <c r="AS66" s="1059"/>
      <c r="AT66" s="1060"/>
      <c r="AU66" s="1058" t="s">
        <v>427</v>
      </c>
      <c r="AV66" s="1059"/>
      <c r="AW66" s="1059"/>
      <c r="AX66" s="1059"/>
      <c r="AY66" s="1060"/>
      <c r="AZ66" s="1058" t="s">
        <v>385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588</v>
      </c>
      <c r="C68" s="1043"/>
      <c r="D68" s="1043"/>
      <c r="E68" s="1043"/>
      <c r="F68" s="1043"/>
      <c r="G68" s="1043"/>
      <c r="H68" s="1043"/>
      <c r="I68" s="1043"/>
      <c r="J68" s="1043"/>
      <c r="K68" s="1043"/>
      <c r="L68" s="1043"/>
      <c r="M68" s="1043"/>
      <c r="N68" s="1043"/>
      <c r="O68" s="1043"/>
      <c r="P68" s="1044"/>
      <c r="Q68" s="1045">
        <v>709</v>
      </c>
      <c r="R68" s="1039"/>
      <c r="S68" s="1039"/>
      <c r="T68" s="1039"/>
      <c r="U68" s="1039"/>
      <c r="V68" s="1039">
        <v>658</v>
      </c>
      <c r="W68" s="1039"/>
      <c r="X68" s="1039"/>
      <c r="Y68" s="1039"/>
      <c r="Z68" s="1039"/>
      <c r="AA68" s="1039">
        <v>51</v>
      </c>
      <c r="AB68" s="1039"/>
      <c r="AC68" s="1039"/>
      <c r="AD68" s="1039"/>
      <c r="AE68" s="1039"/>
      <c r="AF68" s="1039">
        <v>51</v>
      </c>
      <c r="AG68" s="1039"/>
      <c r="AH68" s="1039"/>
      <c r="AI68" s="1039"/>
      <c r="AJ68" s="1039"/>
      <c r="AK68" s="1039">
        <v>173</v>
      </c>
      <c r="AL68" s="1039"/>
      <c r="AM68" s="1039"/>
      <c r="AN68" s="1039"/>
      <c r="AO68" s="1039"/>
      <c r="AP68" s="1039" t="s">
        <v>601</v>
      </c>
      <c r="AQ68" s="1039"/>
      <c r="AR68" s="1039"/>
      <c r="AS68" s="1039"/>
      <c r="AT68" s="1039"/>
      <c r="AU68" s="1039" t="s">
        <v>601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589</v>
      </c>
      <c r="C69" s="1032"/>
      <c r="D69" s="1032"/>
      <c r="E69" s="1032"/>
      <c r="F69" s="1032"/>
      <c r="G69" s="1032"/>
      <c r="H69" s="1032"/>
      <c r="I69" s="1032"/>
      <c r="J69" s="1032"/>
      <c r="K69" s="1032"/>
      <c r="L69" s="1032"/>
      <c r="M69" s="1032"/>
      <c r="N69" s="1032"/>
      <c r="O69" s="1032"/>
      <c r="P69" s="1033"/>
      <c r="Q69" s="1034">
        <v>5776</v>
      </c>
      <c r="R69" s="1028"/>
      <c r="S69" s="1028"/>
      <c r="T69" s="1028"/>
      <c r="U69" s="1028"/>
      <c r="V69" s="1028">
        <v>4844</v>
      </c>
      <c r="W69" s="1028"/>
      <c r="X69" s="1028"/>
      <c r="Y69" s="1028"/>
      <c r="Z69" s="1028"/>
      <c r="AA69" s="1028">
        <v>932</v>
      </c>
      <c r="AB69" s="1028"/>
      <c r="AC69" s="1028"/>
      <c r="AD69" s="1028"/>
      <c r="AE69" s="1028"/>
      <c r="AF69" s="1028">
        <v>932</v>
      </c>
      <c r="AG69" s="1028"/>
      <c r="AH69" s="1028"/>
      <c r="AI69" s="1028"/>
      <c r="AJ69" s="1028"/>
      <c r="AK69" s="1028" t="s">
        <v>516</v>
      </c>
      <c r="AL69" s="1028"/>
      <c r="AM69" s="1028"/>
      <c r="AN69" s="1028"/>
      <c r="AO69" s="1028"/>
      <c r="AP69" s="1028" t="s">
        <v>601</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590</v>
      </c>
      <c r="C70" s="1032"/>
      <c r="D70" s="1032"/>
      <c r="E70" s="1032"/>
      <c r="F70" s="1032"/>
      <c r="G70" s="1032"/>
      <c r="H70" s="1032"/>
      <c r="I70" s="1032"/>
      <c r="J70" s="1032"/>
      <c r="K70" s="1032"/>
      <c r="L70" s="1032"/>
      <c r="M70" s="1032"/>
      <c r="N70" s="1032"/>
      <c r="O70" s="1032"/>
      <c r="P70" s="1033"/>
      <c r="Q70" s="1034">
        <v>1737</v>
      </c>
      <c r="R70" s="1028"/>
      <c r="S70" s="1028"/>
      <c r="T70" s="1028"/>
      <c r="U70" s="1028"/>
      <c r="V70" s="1028">
        <v>1733</v>
      </c>
      <c r="W70" s="1028"/>
      <c r="X70" s="1028"/>
      <c r="Y70" s="1028"/>
      <c r="Z70" s="1028"/>
      <c r="AA70" s="1028">
        <v>5</v>
      </c>
      <c r="AB70" s="1028"/>
      <c r="AC70" s="1028"/>
      <c r="AD70" s="1028"/>
      <c r="AE70" s="1028"/>
      <c r="AF70" s="1028">
        <v>5</v>
      </c>
      <c r="AG70" s="1028"/>
      <c r="AH70" s="1028"/>
      <c r="AI70" s="1028"/>
      <c r="AJ70" s="1028"/>
      <c r="AK70" s="1028">
        <v>42</v>
      </c>
      <c r="AL70" s="1028"/>
      <c r="AM70" s="1028"/>
      <c r="AN70" s="1028"/>
      <c r="AO70" s="1028"/>
      <c r="AP70" s="1028" t="s">
        <v>601</v>
      </c>
      <c r="AQ70" s="1028"/>
      <c r="AR70" s="1028"/>
      <c r="AS70" s="1028"/>
      <c r="AT70" s="1028"/>
      <c r="AU70" s="1028" t="s">
        <v>601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3</v>
      </c>
      <c r="R71" s="1028"/>
      <c r="S71" s="1028"/>
      <c r="T71" s="1028"/>
      <c r="U71" s="1028"/>
      <c r="V71" s="1028">
        <v>2</v>
      </c>
      <c r="W71" s="1028"/>
      <c r="X71" s="1028"/>
      <c r="Y71" s="1028"/>
      <c r="Z71" s="1028"/>
      <c r="AA71" s="1028">
        <v>1</v>
      </c>
      <c r="AB71" s="1028"/>
      <c r="AC71" s="1028"/>
      <c r="AD71" s="1028"/>
      <c r="AE71" s="1028"/>
      <c r="AF71" s="1028">
        <v>1</v>
      </c>
      <c r="AG71" s="1028"/>
      <c r="AH71" s="1028"/>
      <c r="AI71" s="1028"/>
      <c r="AJ71" s="1028"/>
      <c r="AK71" s="1028" t="s">
        <v>516</v>
      </c>
      <c r="AL71" s="1028"/>
      <c r="AM71" s="1028"/>
      <c r="AN71" s="1028"/>
      <c r="AO71" s="1028"/>
      <c r="AP71" s="1028" t="s">
        <v>601</v>
      </c>
      <c r="AQ71" s="1028"/>
      <c r="AR71" s="1028"/>
      <c r="AS71" s="1028"/>
      <c r="AT71" s="1028"/>
      <c r="AU71" s="1028" t="s">
        <v>601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592</v>
      </c>
      <c r="C72" s="1032"/>
      <c r="D72" s="1032"/>
      <c r="E72" s="1032"/>
      <c r="F72" s="1032"/>
      <c r="G72" s="1032"/>
      <c r="H72" s="1032"/>
      <c r="I72" s="1032"/>
      <c r="J72" s="1032"/>
      <c r="K72" s="1032"/>
      <c r="L72" s="1032"/>
      <c r="M72" s="1032"/>
      <c r="N72" s="1032"/>
      <c r="O72" s="1032"/>
      <c r="P72" s="1033"/>
      <c r="Q72" s="1034">
        <v>12</v>
      </c>
      <c r="R72" s="1028"/>
      <c r="S72" s="1028"/>
      <c r="T72" s="1028"/>
      <c r="U72" s="1028"/>
      <c r="V72" s="1028">
        <v>9</v>
      </c>
      <c r="W72" s="1028"/>
      <c r="X72" s="1028"/>
      <c r="Y72" s="1028"/>
      <c r="Z72" s="1028"/>
      <c r="AA72" s="1028">
        <v>3</v>
      </c>
      <c r="AB72" s="1028"/>
      <c r="AC72" s="1028"/>
      <c r="AD72" s="1028"/>
      <c r="AE72" s="1028"/>
      <c r="AF72" s="1028">
        <v>3</v>
      </c>
      <c r="AG72" s="1028"/>
      <c r="AH72" s="1028"/>
      <c r="AI72" s="1028"/>
      <c r="AJ72" s="1028"/>
      <c r="AK72" s="1028" t="s">
        <v>516</v>
      </c>
      <c r="AL72" s="1028"/>
      <c r="AM72" s="1028"/>
      <c r="AN72" s="1028"/>
      <c r="AO72" s="1028"/>
      <c r="AP72" s="1028" t="s">
        <v>601</v>
      </c>
      <c r="AQ72" s="1028"/>
      <c r="AR72" s="1028"/>
      <c r="AS72" s="1028"/>
      <c r="AT72" s="1028"/>
      <c r="AU72" s="1028" t="s">
        <v>601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1045</v>
      </c>
      <c r="R73" s="1028"/>
      <c r="S73" s="1028"/>
      <c r="T73" s="1028"/>
      <c r="U73" s="1028"/>
      <c r="V73" s="1028">
        <v>953</v>
      </c>
      <c r="W73" s="1028"/>
      <c r="X73" s="1028"/>
      <c r="Y73" s="1028"/>
      <c r="Z73" s="1028"/>
      <c r="AA73" s="1028">
        <v>92</v>
      </c>
      <c r="AB73" s="1028"/>
      <c r="AC73" s="1028"/>
      <c r="AD73" s="1028"/>
      <c r="AE73" s="1028"/>
      <c r="AF73" s="1028">
        <v>92</v>
      </c>
      <c r="AG73" s="1028"/>
      <c r="AH73" s="1028"/>
      <c r="AI73" s="1028"/>
      <c r="AJ73" s="1028"/>
      <c r="AK73" s="1028">
        <v>506</v>
      </c>
      <c r="AL73" s="1028"/>
      <c r="AM73" s="1028"/>
      <c r="AN73" s="1028"/>
      <c r="AO73" s="1028"/>
      <c r="AP73" s="1028" t="s">
        <v>601</v>
      </c>
      <c r="AQ73" s="1028"/>
      <c r="AR73" s="1028"/>
      <c r="AS73" s="1028"/>
      <c r="AT73" s="1028"/>
      <c r="AU73" s="1028" t="s">
        <v>601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594</v>
      </c>
      <c r="C74" s="1032"/>
      <c r="D74" s="1032"/>
      <c r="E74" s="1032"/>
      <c r="F74" s="1032"/>
      <c r="G74" s="1032"/>
      <c r="H74" s="1032"/>
      <c r="I74" s="1032"/>
      <c r="J74" s="1032"/>
      <c r="K74" s="1032"/>
      <c r="L74" s="1032"/>
      <c r="M74" s="1032"/>
      <c r="N74" s="1032"/>
      <c r="O74" s="1032"/>
      <c r="P74" s="1033"/>
      <c r="Q74" s="1034">
        <v>1079</v>
      </c>
      <c r="R74" s="1028"/>
      <c r="S74" s="1028"/>
      <c r="T74" s="1028"/>
      <c r="U74" s="1028"/>
      <c r="V74" s="1028">
        <v>1020</v>
      </c>
      <c r="W74" s="1028"/>
      <c r="X74" s="1028"/>
      <c r="Y74" s="1028"/>
      <c r="Z74" s="1028"/>
      <c r="AA74" s="1028">
        <v>60</v>
      </c>
      <c r="AB74" s="1028"/>
      <c r="AC74" s="1028"/>
      <c r="AD74" s="1028"/>
      <c r="AE74" s="1028"/>
      <c r="AF74" s="1028">
        <v>60</v>
      </c>
      <c r="AG74" s="1028"/>
      <c r="AH74" s="1028"/>
      <c r="AI74" s="1028"/>
      <c r="AJ74" s="1028"/>
      <c r="AK74" s="1028" t="s">
        <v>516</v>
      </c>
      <c r="AL74" s="1028"/>
      <c r="AM74" s="1028"/>
      <c r="AN74" s="1028"/>
      <c r="AO74" s="1028"/>
      <c r="AP74" s="1028" t="s">
        <v>601</v>
      </c>
      <c r="AQ74" s="1028"/>
      <c r="AR74" s="1028"/>
      <c r="AS74" s="1028"/>
      <c r="AT74" s="1028"/>
      <c r="AU74" s="1028" t="s">
        <v>601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595</v>
      </c>
      <c r="C75" s="1032"/>
      <c r="D75" s="1032"/>
      <c r="E75" s="1032"/>
      <c r="F75" s="1032"/>
      <c r="G75" s="1032"/>
      <c r="H75" s="1032"/>
      <c r="I75" s="1032"/>
      <c r="J75" s="1032"/>
      <c r="K75" s="1032"/>
      <c r="L75" s="1032"/>
      <c r="M75" s="1032"/>
      <c r="N75" s="1032"/>
      <c r="O75" s="1032"/>
      <c r="P75" s="1033"/>
      <c r="Q75" s="1035">
        <v>274056</v>
      </c>
      <c r="R75" s="1036"/>
      <c r="S75" s="1036"/>
      <c r="T75" s="1036"/>
      <c r="U75" s="1037"/>
      <c r="V75" s="1038">
        <v>262602</v>
      </c>
      <c r="W75" s="1036"/>
      <c r="X75" s="1036"/>
      <c r="Y75" s="1036"/>
      <c r="Z75" s="1037"/>
      <c r="AA75" s="1038">
        <v>11455</v>
      </c>
      <c r="AB75" s="1036"/>
      <c r="AC75" s="1036"/>
      <c r="AD75" s="1036"/>
      <c r="AE75" s="1037"/>
      <c r="AF75" s="1038">
        <v>11455</v>
      </c>
      <c r="AG75" s="1036"/>
      <c r="AH75" s="1036"/>
      <c r="AI75" s="1036"/>
      <c r="AJ75" s="1037"/>
      <c r="AK75" s="1038">
        <v>900</v>
      </c>
      <c r="AL75" s="1036"/>
      <c r="AM75" s="1036"/>
      <c r="AN75" s="1036"/>
      <c r="AO75" s="1037"/>
      <c r="AP75" s="1028" t="s">
        <v>601</v>
      </c>
      <c r="AQ75" s="1028"/>
      <c r="AR75" s="1028"/>
      <c r="AS75" s="1028"/>
      <c r="AT75" s="1028"/>
      <c r="AU75" s="1028" t="s">
        <v>601</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596</v>
      </c>
      <c r="C76" s="1032"/>
      <c r="D76" s="1032"/>
      <c r="E76" s="1032"/>
      <c r="F76" s="1032"/>
      <c r="G76" s="1032"/>
      <c r="H76" s="1032"/>
      <c r="I76" s="1032"/>
      <c r="J76" s="1032"/>
      <c r="K76" s="1032"/>
      <c r="L76" s="1032"/>
      <c r="M76" s="1032"/>
      <c r="N76" s="1032"/>
      <c r="O76" s="1032"/>
      <c r="P76" s="1033"/>
      <c r="Q76" s="1035">
        <v>23</v>
      </c>
      <c r="R76" s="1036"/>
      <c r="S76" s="1036"/>
      <c r="T76" s="1036"/>
      <c r="U76" s="1037"/>
      <c r="V76" s="1038">
        <v>10</v>
      </c>
      <c r="W76" s="1036"/>
      <c r="X76" s="1036"/>
      <c r="Y76" s="1036"/>
      <c r="Z76" s="1037"/>
      <c r="AA76" s="1038">
        <v>13</v>
      </c>
      <c r="AB76" s="1036"/>
      <c r="AC76" s="1036"/>
      <c r="AD76" s="1036"/>
      <c r="AE76" s="1037"/>
      <c r="AF76" s="1038">
        <v>13</v>
      </c>
      <c r="AG76" s="1036"/>
      <c r="AH76" s="1036"/>
      <c r="AI76" s="1036"/>
      <c r="AJ76" s="1037"/>
      <c r="AK76" s="1038" t="s">
        <v>516</v>
      </c>
      <c r="AL76" s="1036"/>
      <c r="AM76" s="1036"/>
      <c r="AN76" s="1036"/>
      <c r="AO76" s="1037"/>
      <c r="AP76" s="1038">
        <v>50</v>
      </c>
      <c r="AQ76" s="1036"/>
      <c r="AR76" s="1036"/>
      <c r="AS76" s="1036"/>
      <c r="AT76" s="1037"/>
      <c r="AU76" s="1028" t="s">
        <v>601</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400</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313</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313</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313</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4258197</v>
      </c>
      <c r="AB110" s="944"/>
      <c r="AC110" s="944"/>
      <c r="AD110" s="944"/>
      <c r="AE110" s="945"/>
      <c r="AF110" s="946">
        <v>4083457</v>
      </c>
      <c r="AG110" s="944"/>
      <c r="AH110" s="944"/>
      <c r="AI110" s="944"/>
      <c r="AJ110" s="945"/>
      <c r="AK110" s="946">
        <v>3974494</v>
      </c>
      <c r="AL110" s="944"/>
      <c r="AM110" s="944"/>
      <c r="AN110" s="944"/>
      <c r="AO110" s="945"/>
      <c r="AP110" s="947">
        <v>31.5</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39510753</v>
      </c>
      <c r="BR110" s="891"/>
      <c r="BS110" s="891"/>
      <c r="BT110" s="891"/>
      <c r="BU110" s="891"/>
      <c r="BV110" s="891">
        <v>42419133</v>
      </c>
      <c r="BW110" s="891"/>
      <c r="BX110" s="891"/>
      <c r="BY110" s="891"/>
      <c r="BZ110" s="891"/>
      <c r="CA110" s="891">
        <v>42148034</v>
      </c>
      <c r="CB110" s="891"/>
      <c r="CC110" s="891"/>
      <c r="CD110" s="891"/>
      <c r="CE110" s="891"/>
      <c r="CF110" s="915">
        <v>333.8</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445</v>
      </c>
      <c r="DH110" s="891"/>
      <c r="DI110" s="891"/>
      <c r="DJ110" s="891"/>
      <c r="DK110" s="891"/>
      <c r="DL110" s="891" t="s">
        <v>250</v>
      </c>
      <c r="DM110" s="891"/>
      <c r="DN110" s="891"/>
      <c r="DO110" s="891"/>
      <c r="DP110" s="891"/>
      <c r="DQ110" s="891" t="s">
        <v>250</v>
      </c>
      <c r="DR110" s="891"/>
      <c r="DS110" s="891"/>
      <c r="DT110" s="891"/>
      <c r="DU110" s="891"/>
      <c r="DV110" s="892" t="s">
        <v>250</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250</v>
      </c>
      <c r="AB111" s="972"/>
      <c r="AC111" s="972"/>
      <c r="AD111" s="972"/>
      <c r="AE111" s="973"/>
      <c r="AF111" s="974" t="s">
        <v>250</v>
      </c>
      <c r="AG111" s="972"/>
      <c r="AH111" s="972"/>
      <c r="AI111" s="972"/>
      <c r="AJ111" s="973"/>
      <c r="AK111" s="974" t="s">
        <v>250</v>
      </c>
      <c r="AL111" s="972"/>
      <c r="AM111" s="972"/>
      <c r="AN111" s="972"/>
      <c r="AO111" s="973"/>
      <c r="AP111" s="975" t="s">
        <v>445</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t="s">
        <v>250</v>
      </c>
      <c r="BR111" s="863"/>
      <c r="BS111" s="863"/>
      <c r="BT111" s="863"/>
      <c r="BU111" s="863"/>
      <c r="BV111" s="863" t="s">
        <v>250</v>
      </c>
      <c r="BW111" s="863"/>
      <c r="BX111" s="863"/>
      <c r="BY111" s="863"/>
      <c r="BZ111" s="863"/>
      <c r="CA111" s="863" t="s">
        <v>250</v>
      </c>
      <c r="CB111" s="863"/>
      <c r="CC111" s="863"/>
      <c r="CD111" s="863"/>
      <c r="CE111" s="863"/>
      <c r="CF111" s="924" t="s">
        <v>250</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250</v>
      </c>
      <c r="DH111" s="863"/>
      <c r="DI111" s="863"/>
      <c r="DJ111" s="863"/>
      <c r="DK111" s="863"/>
      <c r="DL111" s="863" t="s">
        <v>445</v>
      </c>
      <c r="DM111" s="863"/>
      <c r="DN111" s="863"/>
      <c r="DO111" s="863"/>
      <c r="DP111" s="863"/>
      <c r="DQ111" s="863" t="s">
        <v>250</v>
      </c>
      <c r="DR111" s="863"/>
      <c r="DS111" s="863"/>
      <c r="DT111" s="863"/>
      <c r="DU111" s="863"/>
      <c r="DV111" s="840" t="s">
        <v>250</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250</v>
      </c>
      <c r="AB112" s="826"/>
      <c r="AC112" s="826"/>
      <c r="AD112" s="826"/>
      <c r="AE112" s="827"/>
      <c r="AF112" s="828" t="s">
        <v>250</v>
      </c>
      <c r="AG112" s="826"/>
      <c r="AH112" s="826"/>
      <c r="AI112" s="826"/>
      <c r="AJ112" s="827"/>
      <c r="AK112" s="828" t="s">
        <v>250</v>
      </c>
      <c r="AL112" s="826"/>
      <c r="AM112" s="826"/>
      <c r="AN112" s="826"/>
      <c r="AO112" s="827"/>
      <c r="AP112" s="873" t="s">
        <v>250</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12930696</v>
      </c>
      <c r="BR112" s="863"/>
      <c r="BS112" s="863"/>
      <c r="BT112" s="863"/>
      <c r="BU112" s="863"/>
      <c r="BV112" s="863">
        <v>11941404</v>
      </c>
      <c r="BW112" s="863"/>
      <c r="BX112" s="863"/>
      <c r="BY112" s="863"/>
      <c r="BZ112" s="863"/>
      <c r="CA112" s="863">
        <v>11144833</v>
      </c>
      <c r="CB112" s="863"/>
      <c r="CC112" s="863"/>
      <c r="CD112" s="863"/>
      <c r="CE112" s="863"/>
      <c r="CF112" s="924">
        <v>88.3</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250</v>
      </c>
      <c r="DH112" s="863"/>
      <c r="DI112" s="863"/>
      <c r="DJ112" s="863"/>
      <c r="DK112" s="863"/>
      <c r="DL112" s="863" t="s">
        <v>445</v>
      </c>
      <c r="DM112" s="863"/>
      <c r="DN112" s="863"/>
      <c r="DO112" s="863"/>
      <c r="DP112" s="863"/>
      <c r="DQ112" s="863" t="s">
        <v>250</v>
      </c>
      <c r="DR112" s="863"/>
      <c r="DS112" s="863"/>
      <c r="DT112" s="863"/>
      <c r="DU112" s="863"/>
      <c r="DV112" s="840" t="s">
        <v>250</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1032017</v>
      </c>
      <c r="AB113" s="972"/>
      <c r="AC113" s="972"/>
      <c r="AD113" s="972"/>
      <c r="AE113" s="973"/>
      <c r="AF113" s="974">
        <v>1108894</v>
      </c>
      <c r="AG113" s="972"/>
      <c r="AH113" s="972"/>
      <c r="AI113" s="972"/>
      <c r="AJ113" s="973"/>
      <c r="AK113" s="974">
        <v>1069562</v>
      </c>
      <c r="AL113" s="972"/>
      <c r="AM113" s="972"/>
      <c r="AN113" s="972"/>
      <c r="AO113" s="973"/>
      <c r="AP113" s="975">
        <v>8.5</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t="s">
        <v>250</v>
      </c>
      <c r="BR113" s="863"/>
      <c r="BS113" s="863"/>
      <c r="BT113" s="863"/>
      <c r="BU113" s="863"/>
      <c r="BV113" s="863" t="s">
        <v>445</v>
      </c>
      <c r="BW113" s="863"/>
      <c r="BX113" s="863"/>
      <c r="BY113" s="863"/>
      <c r="BZ113" s="863"/>
      <c r="CA113" s="863" t="s">
        <v>250</v>
      </c>
      <c r="CB113" s="863"/>
      <c r="CC113" s="863"/>
      <c r="CD113" s="863"/>
      <c r="CE113" s="863"/>
      <c r="CF113" s="924" t="s">
        <v>250</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250</v>
      </c>
      <c r="DH113" s="826"/>
      <c r="DI113" s="826"/>
      <c r="DJ113" s="826"/>
      <c r="DK113" s="827"/>
      <c r="DL113" s="828" t="s">
        <v>250</v>
      </c>
      <c r="DM113" s="826"/>
      <c r="DN113" s="826"/>
      <c r="DO113" s="826"/>
      <c r="DP113" s="827"/>
      <c r="DQ113" s="828" t="s">
        <v>250</v>
      </c>
      <c r="DR113" s="826"/>
      <c r="DS113" s="826"/>
      <c r="DT113" s="826"/>
      <c r="DU113" s="827"/>
      <c r="DV113" s="873" t="s">
        <v>250</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9885</v>
      </c>
      <c r="AB114" s="826"/>
      <c r="AC114" s="826"/>
      <c r="AD114" s="826"/>
      <c r="AE114" s="827"/>
      <c r="AF114" s="828">
        <v>5591</v>
      </c>
      <c r="AG114" s="826"/>
      <c r="AH114" s="826"/>
      <c r="AI114" s="826"/>
      <c r="AJ114" s="827"/>
      <c r="AK114" s="828" t="s">
        <v>250</v>
      </c>
      <c r="AL114" s="826"/>
      <c r="AM114" s="826"/>
      <c r="AN114" s="826"/>
      <c r="AO114" s="827"/>
      <c r="AP114" s="873" t="s">
        <v>250</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3888983</v>
      </c>
      <c r="BR114" s="863"/>
      <c r="BS114" s="863"/>
      <c r="BT114" s="863"/>
      <c r="BU114" s="863"/>
      <c r="BV114" s="863">
        <v>3912863</v>
      </c>
      <c r="BW114" s="863"/>
      <c r="BX114" s="863"/>
      <c r="BY114" s="863"/>
      <c r="BZ114" s="863"/>
      <c r="CA114" s="863">
        <v>3925759</v>
      </c>
      <c r="CB114" s="863"/>
      <c r="CC114" s="863"/>
      <c r="CD114" s="863"/>
      <c r="CE114" s="863"/>
      <c r="CF114" s="924">
        <v>31.1</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250</v>
      </c>
      <c r="DH114" s="826"/>
      <c r="DI114" s="826"/>
      <c r="DJ114" s="826"/>
      <c r="DK114" s="827"/>
      <c r="DL114" s="828" t="s">
        <v>250</v>
      </c>
      <c r="DM114" s="826"/>
      <c r="DN114" s="826"/>
      <c r="DO114" s="826"/>
      <c r="DP114" s="827"/>
      <c r="DQ114" s="828" t="s">
        <v>250</v>
      </c>
      <c r="DR114" s="826"/>
      <c r="DS114" s="826"/>
      <c r="DT114" s="826"/>
      <c r="DU114" s="827"/>
      <c r="DV114" s="873" t="s">
        <v>250</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17625</v>
      </c>
      <c r="AB115" s="972"/>
      <c r="AC115" s="972"/>
      <c r="AD115" s="972"/>
      <c r="AE115" s="973"/>
      <c r="AF115" s="974">
        <v>11419</v>
      </c>
      <c r="AG115" s="972"/>
      <c r="AH115" s="972"/>
      <c r="AI115" s="972"/>
      <c r="AJ115" s="973"/>
      <c r="AK115" s="974" t="s">
        <v>445</v>
      </c>
      <c r="AL115" s="972"/>
      <c r="AM115" s="972"/>
      <c r="AN115" s="972"/>
      <c r="AO115" s="973"/>
      <c r="AP115" s="975" t="s">
        <v>250</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250</v>
      </c>
      <c r="BR115" s="863"/>
      <c r="BS115" s="863"/>
      <c r="BT115" s="863"/>
      <c r="BU115" s="863"/>
      <c r="BV115" s="863" t="s">
        <v>250</v>
      </c>
      <c r="BW115" s="863"/>
      <c r="BX115" s="863"/>
      <c r="BY115" s="863"/>
      <c r="BZ115" s="863"/>
      <c r="CA115" s="863" t="s">
        <v>250</v>
      </c>
      <c r="CB115" s="863"/>
      <c r="CC115" s="863"/>
      <c r="CD115" s="863"/>
      <c r="CE115" s="863"/>
      <c r="CF115" s="924" t="s">
        <v>250</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250</v>
      </c>
      <c r="DH115" s="826"/>
      <c r="DI115" s="826"/>
      <c r="DJ115" s="826"/>
      <c r="DK115" s="827"/>
      <c r="DL115" s="828" t="s">
        <v>250</v>
      </c>
      <c r="DM115" s="826"/>
      <c r="DN115" s="826"/>
      <c r="DO115" s="826"/>
      <c r="DP115" s="827"/>
      <c r="DQ115" s="828" t="s">
        <v>250</v>
      </c>
      <c r="DR115" s="826"/>
      <c r="DS115" s="826"/>
      <c r="DT115" s="826"/>
      <c r="DU115" s="827"/>
      <c r="DV115" s="873" t="s">
        <v>250</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250</v>
      </c>
      <c r="AB116" s="826"/>
      <c r="AC116" s="826"/>
      <c r="AD116" s="826"/>
      <c r="AE116" s="827"/>
      <c r="AF116" s="828">
        <v>21</v>
      </c>
      <c r="AG116" s="826"/>
      <c r="AH116" s="826"/>
      <c r="AI116" s="826"/>
      <c r="AJ116" s="827"/>
      <c r="AK116" s="828" t="s">
        <v>250</v>
      </c>
      <c r="AL116" s="826"/>
      <c r="AM116" s="826"/>
      <c r="AN116" s="826"/>
      <c r="AO116" s="827"/>
      <c r="AP116" s="873" t="s">
        <v>250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445</v>
      </c>
      <c r="BR116" s="863"/>
      <c r="BS116" s="863"/>
      <c r="BT116" s="863"/>
      <c r="BU116" s="863"/>
      <c r="BV116" s="863" t="s">
        <v>250</v>
      </c>
      <c r="BW116" s="863"/>
      <c r="BX116" s="863"/>
      <c r="BY116" s="863"/>
      <c r="BZ116" s="863"/>
      <c r="CA116" s="863" t="s">
        <v>250</v>
      </c>
      <c r="CB116" s="863"/>
      <c r="CC116" s="863"/>
      <c r="CD116" s="863"/>
      <c r="CE116" s="863"/>
      <c r="CF116" s="924" t="s">
        <v>250</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250</v>
      </c>
      <c r="DH116" s="826"/>
      <c r="DI116" s="826"/>
      <c r="DJ116" s="826"/>
      <c r="DK116" s="827"/>
      <c r="DL116" s="828" t="s">
        <v>250</v>
      </c>
      <c r="DM116" s="826"/>
      <c r="DN116" s="826"/>
      <c r="DO116" s="826"/>
      <c r="DP116" s="827"/>
      <c r="DQ116" s="828" t="s">
        <v>250</v>
      </c>
      <c r="DR116" s="826"/>
      <c r="DS116" s="826"/>
      <c r="DT116" s="826"/>
      <c r="DU116" s="827"/>
      <c r="DV116" s="873" t="s">
        <v>250</v>
      </c>
      <c r="DW116" s="874"/>
      <c r="DX116" s="874"/>
      <c r="DY116" s="874"/>
      <c r="DZ116" s="875"/>
    </row>
    <row r="117" spans="1:130" s="248"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5317724</v>
      </c>
      <c r="AB117" s="958"/>
      <c r="AC117" s="958"/>
      <c r="AD117" s="958"/>
      <c r="AE117" s="959"/>
      <c r="AF117" s="960">
        <v>5209382</v>
      </c>
      <c r="AG117" s="958"/>
      <c r="AH117" s="958"/>
      <c r="AI117" s="958"/>
      <c r="AJ117" s="959"/>
      <c r="AK117" s="960">
        <v>5044056</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250</v>
      </c>
      <c r="BR117" s="863"/>
      <c r="BS117" s="863"/>
      <c r="BT117" s="863"/>
      <c r="BU117" s="863"/>
      <c r="BV117" s="863" t="s">
        <v>445</v>
      </c>
      <c r="BW117" s="863"/>
      <c r="BX117" s="863"/>
      <c r="BY117" s="863"/>
      <c r="BZ117" s="863"/>
      <c r="CA117" s="863" t="s">
        <v>250</v>
      </c>
      <c r="CB117" s="863"/>
      <c r="CC117" s="863"/>
      <c r="CD117" s="863"/>
      <c r="CE117" s="863"/>
      <c r="CF117" s="924" t="s">
        <v>250</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250</v>
      </c>
      <c r="DM117" s="826"/>
      <c r="DN117" s="826"/>
      <c r="DO117" s="826"/>
      <c r="DP117" s="827"/>
      <c r="DQ117" s="828" t="s">
        <v>250</v>
      </c>
      <c r="DR117" s="826"/>
      <c r="DS117" s="826"/>
      <c r="DT117" s="826"/>
      <c r="DU117" s="827"/>
      <c r="DV117" s="873" t="s">
        <v>250</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313</v>
      </c>
      <c r="AL118" s="951"/>
      <c r="AM118" s="951"/>
      <c r="AN118" s="951"/>
      <c r="AO118" s="952"/>
      <c r="AP118" s="954" t="s">
        <v>439</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250</v>
      </c>
      <c r="BW118" s="894"/>
      <c r="BX118" s="894"/>
      <c r="BY118" s="894"/>
      <c r="BZ118" s="894"/>
      <c r="CA118" s="894" t="s">
        <v>250</v>
      </c>
      <c r="CB118" s="894"/>
      <c r="CC118" s="894"/>
      <c r="CD118" s="894"/>
      <c r="CE118" s="894"/>
      <c r="CF118" s="924" t="s">
        <v>250</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250</v>
      </c>
      <c r="DH118" s="826"/>
      <c r="DI118" s="826"/>
      <c r="DJ118" s="826"/>
      <c r="DK118" s="827"/>
      <c r="DL118" s="828" t="s">
        <v>445</v>
      </c>
      <c r="DM118" s="826"/>
      <c r="DN118" s="826"/>
      <c r="DO118" s="826"/>
      <c r="DP118" s="827"/>
      <c r="DQ118" s="828" t="s">
        <v>445</v>
      </c>
      <c r="DR118" s="826"/>
      <c r="DS118" s="826"/>
      <c r="DT118" s="826"/>
      <c r="DU118" s="827"/>
      <c r="DV118" s="873" t="s">
        <v>250</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250</v>
      </c>
      <c r="AB119" s="944"/>
      <c r="AC119" s="944"/>
      <c r="AD119" s="944"/>
      <c r="AE119" s="945"/>
      <c r="AF119" s="946" t="s">
        <v>250</v>
      </c>
      <c r="AG119" s="944"/>
      <c r="AH119" s="944"/>
      <c r="AI119" s="944"/>
      <c r="AJ119" s="945"/>
      <c r="AK119" s="946" t="s">
        <v>250</v>
      </c>
      <c r="AL119" s="944"/>
      <c r="AM119" s="944"/>
      <c r="AN119" s="944"/>
      <c r="AO119" s="945"/>
      <c r="AP119" s="947" t="s">
        <v>250</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470</v>
      </c>
      <c r="BP119" s="927"/>
      <c r="BQ119" s="931">
        <v>56330432</v>
      </c>
      <c r="BR119" s="894"/>
      <c r="BS119" s="894"/>
      <c r="BT119" s="894"/>
      <c r="BU119" s="894"/>
      <c r="BV119" s="894">
        <v>58273400</v>
      </c>
      <c r="BW119" s="894"/>
      <c r="BX119" s="894"/>
      <c r="BY119" s="894"/>
      <c r="BZ119" s="894"/>
      <c r="CA119" s="894">
        <v>57218626</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445</v>
      </c>
      <c r="DH119" s="809"/>
      <c r="DI119" s="809"/>
      <c r="DJ119" s="809"/>
      <c r="DK119" s="810"/>
      <c r="DL119" s="811" t="s">
        <v>250</v>
      </c>
      <c r="DM119" s="809"/>
      <c r="DN119" s="809"/>
      <c r="DO119" s="809"/>
      <c r="DP119" s="810"/>
      <c r="DQ119" s="811" t="s">
        <v>250</v>
      </c>
      <c r="DR119" s="809"/>
      <c r="DS119" s="809"/>
      <c r="DT119" s="809"/>
      <c r="DU119" s="810"/>
      <c r="DV119" s="897" t="s">
        <v>250</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250</v>
      </c>
      <c r="AB120" s="826"/>
      <c r="AC120" s="826"/>
      <c r="AD120" s="826"/>
      <c r="AE120" s="827"/>
      <c r="AF120" s="828" t="s">
        <v>250</v>
      </c>
      <c r="AG120" s="826"/>
      <c r="AH120" s="826"/>
      <c r="AI120" s="826"/>
      <c r="AJ120" s="827"/>
      <c r="AK120" s="828" t="s">
        <v>250</v>
      </c>
      <c r="AL120" s="826"/>
      <c r="AM120" s="826"/>
      <c r="AN120" s="826"/>
      <c r="AO120" s="827"/>
      <c r="AP120" s="873" t="s">
        <v>250</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7147001</v>
      </c>
      <c r="BR120" s="891"/>
      <c r="BS120" s="891"/>
      <c r="BT120" s="891"/>
      <c r="BU120" s="891"/>
      <c r="BV120" s="891">
        <v>6544651</v>
      </c>
      <c r="BW120" s="891"/>
      <c r="BX120" s="891"/>
      <c r="BY120" s="891"/>
      <c r="BZ120" s="891"/>
      <c r="CA120" s="891">
        <v>6509466</v>
      </c>
      <c r="CB120" s="891"/>
      <c r="CC120" s="891"/>
      <c r="CD120" s="891"/>
      <c r="CE120" s="891"/>
      <c r="CF120" s="915">
        <v>51.6</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10713914</v>
      </c>
      <c r="DH120" s="891"/>
      <c r="DI120" s="891"/>
      <c r="DJ120" s="891"/>
      <c r="DK120" s="891"/>
      <c r="DL120" s="891">
        <v>9576108</v>
      </c>
      <c r="DM120" s="891"/>
      <c r="DN120" s="891"/>
      <c r="DO120" s="891"/>
      <c r="DP120" s="891"/>
      <c r="DQ120" s="891">
        <v>8740295</v>
      </c>
      <c r="DR120" s="891"/>
      <c r="DS120" s="891"/>
      <c r="DT120" s="891"/>
      <c r="DU120" s="891"/>
      <c r="DV120" s="892">
        <v>69.2</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250</v>
      </c>
      <c r="AB121" s="826"/>
      <c r="AC121" s="826"/>
      <c r="AD121" s="826"/>
      <c r="AE121" s="827"/>
      <c r="AF121" s="828" t="s">
        <v>250</v>
      </c>
      <c r="AG121" s="826"/>
      <c r="AH121" s="826"/>
      <c r="AI121" s="826"/>
      <c r="AJ121" s="827"/>
      <c r="AK121" s="828" t="s">
        <v>250</v>
      </c>
      <c r="AL121" s="826"/>
      <c r="AM121" s="826"/>
      <c r="AN121" s="826"/>
      <c r="AO121" s="827"/>
      <c r="AP121" s="873" t="s">
        <v>250</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2465277</v>
      </c>
      <c r="BR121" s="863"/>
      <c r="BS121" s="863"/>
      <c r="BT121" s="863"/>
      <c r="BU121" s="863"/>
      <c r="BV121" s="863">
        <v>2399372</v>
      </c>
      <c r="BW121" s="863"/>
      <c r="BX121" s="863"/>
      <c r="BY121" s="863"/>
      <c r="BZ121" s="863"/>
      <c r="CA121" s="863">
        <v>2333630</v>
      </c>
      <c r="CB121" s="863"/>
      <c r="CC121" s="863"/>
      <c r="CD121" s="863"/>
      <c r="CE121" s="863"/>
      <c r="CF121" s="924">
        <v>18.5</v>
      </c>
      <c r="CG121" s="925"/>
      <c r="CH121" s="925"/>
      <c r="CI121" s="925"/>
      <c r="CJ121" s="925"/>
      <c r="CK121" s="918"/>
      <c r="CL121" s="904"/>
      <c r="CM121" s="904"/>
      <c r="CN121" s="904"/>
      <c r="CO121" s="905"/>
      <c r="CP121" s="884" t="s">
        <v>419</v>
      </c>
      <c r="CQ121" s="885"/>
      <c r="CR121" s="885"/>
      <c r="CS121" s="885"/>
      <c r="CT121" s="885"/>
      <c r="CU121" s="885"/>
      <c r="CV121" s="885"/>
      <c r="CW121" s="885"/>
      <c r="CX121" s="885"/>
      <c r="CY121" s="885"/>
      <c r="CZ121" s="885"/>
      <c r="DA121" s="885"/>
      <c r="DB121" s="885"/>
      <c r="DC121" s="885"/>
      <c r="DD121" s="885"/>
      <c r="DE121" s="885"/>
      <c r="DF121" s="886"/>
      <c r="DG121" s="862">
        <v>1821061</v>
      </c>
      <c r="DH121" s="863"/>
      <c r="DI121" s="863"/>
      <c r="DJ121" s="863"/>
      <c r="DK121" s="863"/>
      <c r="DL121" s="863">
        <v>1965252</v>
      </c>
      <c r="DM121" s="863"/>
      <c r="DN121" s="863"/>
      <c r="DO121" s="863"/>
      <c r="DP121" s="863"/>
      <c r="DQ121" s="863">
        <v>2013316</v>
      </c>
      <c r="DR121" s="863"/>
      <c r="DS121" s="863"/>
      <c r="DT121" s="863"/>
      <c r="DU121" s="863"/>
      <c r="DV121" s="840">
        <v>15.9</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250</v>
      </c>
      <c r="AB122" s="826"/>
      <c r="AC122" s="826"/>
      <c r="AD122" s="826"/>
      <c r="AE122" s="827"/>
      <c r="AF122" s="828" t="s">
        <v>250</v>
      </c>
      <c r="AG122" s="826"/>
      <c r="AH122" s="826"/>
      <c r="AI122" s="826"/>
      <c r="AJ122" s="827"/>
      <c r="AK122" s="828" t="s">
        <v>250</v>
      </c>
      <c r="AL122" s="826"/>
      <c r="AM122" s="826"/>
      <c r="AN122" s="826"/>
      <c r="AO122" s="827"/>
      <c r="AP122" s="873" t="s">
        <v>445</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36116754</v>
      </c>
      <c r="BR122" s="894"/>
      <c r="BS122" s="894"/>
      <c r="BT122" s="894"/>
      <c r="BU122" s="894"/>
      <c r="BV122" s="894">
        <v>37856394</v>
      </c>
      <c r="BW122" s="894"/>
      <c r="BX122" s="894"/>
      <c r="BY122" s="894"/>
      <c r="BZ122" s="894"/>
      <c r="CA122" s="894">
        <v>37807359</v>
      </c>
      <c r="CB122" s="894"/>
      <c r="CC122" s="894"/>
      <c r="CD122" s="894"/>
      <c r="CE122" s="894"/>
      <c r="CF122" s="895">
        <v>299.39999999999998</v>
      </c>
      <c r="CG122" s="896"/>
      <c r="CH122" s="896"/>
      <c r="CI122" s="896"/>
      <c r="CJ122" s="896"/>
      <c r="CK122" s="918"/>
      <c r="CL122" s="904"/>
      <c r="CM122" s="904"/>
      <c r="CN122" s="904"/>
      <c r="CO122" s="905"/>
      <c r="CP122" s="884" t="s">
        <v>413</v>
      </c>
      <c r="CQ122" s="885"/>
      <c r="CR122" s="885"/>
      <c r="CS122" s="885"/>
      <c r="CT122" s="885"/>
      <c r="CU122" s="885"/>
      <c r="CV122" s="885"/>
      <c r="CW122" s="885"/>
      <c r="CX122" s="885"/>
      <c r="CY122" s="885"/>
      <c r="CZ122" s="885"/>
      <c r="DA122" s="885"/>
      <c r="DB122" s="885"/>
      <c r="DC122" s="885"/>
      <c r="DD122" s="885"/>
      <c r="DE122" s="885"/>
      <c r="DF122" s="886"/>
      <c r="DG122" s="862">
        <v>395721</v>
      </c>
      <c r="DH122" s="863"/>
      <c r="DI122" s="863"/>
      <c r="DJ122" s="863"/>
      <c r="DK122" s="863"/>
      <c r="DL122" s="863">
        <v>400044</v>
      </c>
      <c r="DM122" s="863"/>
      <c r="DN122" s="863"/>
      <c r="DO122" s="863"/>
      <c r="DP122" s="863"/>
      <c r="DQ122" s="863">
        <v>391222</v>
      </c>
      <c r="DR122" s="863"/>
      <c r="DS122" s="863"/>
      <c r="DT122" s="863"/>
      <c r="DU122" s="863"/>
      <c r="DV122" s="840">
        <v>3.1</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17625</v>
      </c>
      <c r="AB123" s="826"/>
      <c r="AC123" s="826"/>
      <c r="AD123" s="826"/>
      <c r="AE123" s="827"/>
      <c r="AF123" s="828">
        <v>11419</v>
      </c>
      <c r="AG123" s="826"/>
      <c r="AH123" s="826"/>
      <c r="AI123" s="826"/>
      <c r="AJ123" s="827"/>
      <c r="AK123" s="828" t="s">
        <v>250</v>
      </c>
      <c r="AL123" s="826"/>
      <c r="AM123" s="826"/>
      <c r="AN123" s="826"/>
      <c r="AO123" s="827"/>
      <c r="AP123" s="873" t="s">
        <v>250</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479</v>
      </c>
      <c r="BP123" s="927"/>
      <c r="BQ123" s="881">
        <v>45729032</v>
      </c>
      <c r="BR123" s="882"/>
      <c r="BS123" s="882"/>
      <c r="BT123" s="882"/>
      <c r="BU123" s="882"/>
      <c r="BV123" s="882">
        <v>46800417</v>
      </c>
      <c r="BW123" s="882"/>
      <c r="BX123" s="882"/>
      <c r="BY123" s="882"/>
      <c r="BZ123" s="882"/>
      <c r="CA123" s="882">
        <v>46650455</v>
      </c>
      <c r="CB123" s="882"/>
      <c r="CC123" s="882"/>
      <c r="CD123" s="882"/>
      <c r="CE123" s="882"/>
      <c r="CF123" s="792"/>
      <c r="CG123" s="793"/>
      <c r="CH123" s="793"/>
      <c r="CI123" s="793"/>
      <c r="CJ123" s="883"/>
      <c r="CK123" s="918"/>
      <c r="CL123" s="904"/>
      <c r="CM123" s="904"/>
      <c r="CN123" s="904"/>
      <c r="CO123" s="905"/>
      <c r="CP123" s="884" t="s">
        <v>416</v>
      </c>
      <c r="CQ123" s="885"/>
      <c r="CR123" s="885"/>
      <c r="CS123" s="885"/>
      <c r="CT123" s="885"/>
      <c r="CU123" s="885"/>
      <c r="CV123" s="885"/>
      <c r="CW123" s="885"/>
      <c r="CX123" s="885"/>
      <c r="CY123" s="885"/>
      <c r="CZ123" s="885"/>
      <c r="DA123" s="885"/>
      <c r="DB123" s="885"/>
      <c r="DC123" s="885"/>
      <c r="DD123" s="885"/>
      <c r="DE123" s="885"/>
      <c r="DF123" s="886"/>
      <c r="DG123" s="825" t="s">
        <v>250</v>
      </c>
      <c r="DH123" s="826"/>
      <c r="DI123" s="826"/>
      <c r="DJ123" s="826"/>
      <c r="DK123" s="827"/>
      <c r="DL123" s="828" t="s">
        <v>250</v>
      </c>
      <c r="DM123" s="826"/>
      <c r="DN123" s="826"/>
      <c r="DO123" s="826"/>
      <c r="DP123" s="827"/>
      <c r="DQ123" s="828" t="s">
        <v>250</v>
      </c>
      <c r="DR123" s="826"/>
      <c r="DS123" s="826"/>
      <c r="DT123" s="826"/>
      <c r="DU123" s="827"/>
      <c r="DV123" s="873" t="s">
        <v>250</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250</v>
      </c>
      <c r="AB124" s="826"/>
      <c r="AC124" s="826"/>
      <c r="AD124" s="826"/>
      <c r="AE124" s="827"/>
      <c r="AF124" s="828" t="s">
        <v>250</v>
      </c>
      <c r="AG124" s="826"/>
      <c r="AH124" s="826"/>
      <c r="AI124" s="826"/>
      <c r="AJ124" s="827"/>
      <c r="AK124" s="828" t="s">
        <v>250</v>
      </c>
      <c r="AL124" s="826"/>
      <c r="AM124" s="826"/>
      <c r="AN124" s="826"/>
      <c r="AO124" s="827"/>
      <c r="AP124" s="873" t="s">
        <v>250</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86</v>
      </c>
      <c r="BR124" s="880"/>
      <c r="BS124" s="880"/>
      <c r="BT124" s="880"/>
      <c r="BU124" s="880"/>
      <c r="BV124" s="880">
        <v>93.9</v>
      </c>
      <c r="BW124" s="880"/>
      <c r="BX124" s="880"/>
      <c r="BY124" s="880"/>
      <c r="BZ124" s="880"/>
      <c r="CA124" s="880">
        <v>83.6</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250</v>
      </c>
      <c r="DH124" s="809"/>
      <c r="DI124" s="809"/>
      <c r="DJ124" s="809"/>
      <c r="DK124" s="810"/>
      <c r="DL124" s="811" t="s">
        <v>250</v>
      </c>
      <c r="DM124" s="809"/>
      <c r="DN124" s="809"/>
      <c r="DO124" s="809"/>
      <c r="DP124" s="810"/>
      <c r="DQ124" s="811" t="s">
        <v>250</v>
      </c>
      <c r="DR124" s="809"/>
      <c r="DS124" s="809"/>
      <c r="DT124" s="809"/>
      <c r="DU124" s="810"/>
      <c r="DV124" s="897" t="s">
        <v>250</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250</v>
      </c>
      <c r="AB125" s="826"/>
      <c r="AC125" s="826"/>
      <c r="AD125" s="826"/>
      <c r="AE125" s="827"/>
      <c r="AF125" s="828" t="s">
        <v>250</v>
      </c>
      <c r="AG125" s="826"/>
      <c r="AH125" s="826"/>
      <c r="AI125" s="826"/>
      <c r="AJ125" s="827"/>
      <c r="AK125" s="828" t="s">
        <v>250</v>
      </c>
      <c r="AL125" s="826"/>
      <c r="AM125" s="826"/>
      <c r="AN125" s="826"/>
      <c r="AO125" s="827"/>
      <c r="AP125" s="873" t="s">
        <v>250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250</v>
      </c>
      <c r="DH125" s="891"/>
      <c r="DI125" s="891"/>
      <c r="DJ125" s="891"/>
      <c r="DK125" s="891"/>
      <c r="DL125" s="891" t="s">
        <v>250</v>
      </c>
      <c r="DM125" s="891"/>
      <c r="DN125" s="891"/>
      <c r="DO125" s="891"/>
      <c r="DP125" s="891"/>
      <c r="DQ125" s="891" t="s">
        <v>250</v>
      </c>
      <c r="DR125" s="891"/>
      <c r="DS125" s="891"/>
      <c r="DT125" s="891"/>
      <c r="DU125" s="891"/>
      <c r="DV125" s="892" t="s">
        <v>250</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250</v>
      </c>
      <c r="AB126" s="826"/>
      <c r="AC126" s="826"/>
      <c r="AD126" s="826"/>
      <c r="AE126" s="827"/>
      <c r="AF126" s="828" t="s">
        <v>250</v>
      </c>
      <c r="AG126" s="826"/>
      <c r="AH126" s="826"/>
      <c r="AI126" s="826"/>
      <c r="AJ126" s="827"/>
      <c r="AK126" s="828" t="s">
        <v>250</v>
      </c>
      <c r="AL126" s="826"/>
      <c r="AM126" s="826"/>
      <c r="AN126" s="826"/>
      <c r="AO126" s="827"/>
      <c r="AP126" s="873" t="s">
        <v>250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250</v>
      </c>
      <c r="DH126" s="863"/>
      <c r="DI126" s="863"/>
      <c r="DJ126" s="863"/>
      <c r="DK126" s="863"/>
      <c r="DL126" s="863" t="s">
        <v>250</v>
      </c>
      <c r="DM126" s="863"/>
      <c r="DN126" s="863"/>
      <c r="DO126" s="863"/>
      <c r="DP126" s="863"/>
      <c r="DQ126" s="863" t="s">
        <v>250</v>
      </c>
      <c r="DR126" s="863"/>
      <c r="DS126" s="863"/>
      <c r="DT126" s="863"/>
      <c r="DU126" s="863"/>
      <c r="DV126" s="840" t="s">
        <v>250</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250</v>
      </c>
      <c r="AB127" s="826"/>
      <c r="AC127" s="826"/>
      <c r="AD127" s="826"/>
      <c r="AE127" s="827"/>
      <c r="AF127" s="828" t="s">
        <v>250</v>
      </c>
      <c r="AG127" s="826"/>
      <c r="AH127" s="826"/>
      <c r="AI127" s="826"/>
      <c r="AJ127" s="827"/>
      <c r="AK127" s="828" t="s">
        <v>250</v>
      </c>
      <c r="AL127" s="826"/>
      <c r="AM127" s="826"/>
      <c r="AN127" s="826"/>
      <c r="AO127" s="827"/>
      <c r="AP127" s="873" t="s">
        <v>250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250</v>
      </c>
      <c r="DH127" s="863"/>
      <c r="DI127" s="863"/>
      <c r="DJ127" s="863"/>
      <c r="DK127" s="863"/>
      <c r="DL127" s="863" t="s">
        <v>250</v>
      </c>
      <c r="DM127" s="863"/>
      <c r="DN127" s="863"/>
      <c r="DO127" s="863"/>
      <c r="DP127" s="863"/>
      <c r="DQ127" s="863" t="s">
        <v>250</v>
      </c>
      <c r="DR127" s="863"/>
      <c r="DS127" s="863"/>
      <c r="DT127" s="863"/>
      <c r="DU127" s="863"/>
      <c r="DV127" s="840" t="s">
        <v>250</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239897</v>
      </c>
      <c r="AB128" s="847"/>
      <c r="AC128" s="847"/>
      <c r="AD128" s="847"/>
      <c r="AE128" s="848"/>
      <c r="AF128" s="849">
        <v>275496</v>
      </c>
      <c r="AG128" s="847"/>
      <c r="AH128" s="847"/>
      <c r="AI128" s="847"/>
      <c r="AJ128" s="848"/>
      <c r="AK128" s="849">
        <v>266441</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250</v>
      </c>
      <c r="BG128" s="833"/>
      <c r="BH128" s="833"/>
      <c r="BI128" s="833"/>
      <c r="BJ128" s="833"/>
      <c r="BK128" s="833"/>
      <c r="BL128" s="856"/>
      <c r="BM128" s="832">
        <v>12.71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250</v>
      </c>
      <c r="DH128" s="837"/>
      <c r="DI128" s="837"/>
      <c r="DJ128" s="837"/>
      <c r="DK128" s="837"/>
      <c r="DL128" s="837" t="s">
        <v>250</v>
      </c>
      <c r="DM128" s="837"/>
      <c r="DN128" s="837"/>
      <c r="DO128" s="837"/>
      <c r="DP128" s="837"/>
      <c r="DQ128" s="837" t="s">
        <v>250</v>
      </c>
      <c r="DR128" s="837"/>
      <c r="DS128" s="837"/>
      <c r="DT128" s="837"/>
      <c r="DU128" s="837"/>
      <c r="DV128" s="838" t="s">
        <v>250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15898603</v>
      </c>
      <c r="AB129" s="826"/>
      <c r="AC129" s="826"/>
      <c r="AD129" s="826"/>
      <c r="AE129" s="827"/>
      <c r="AF129" s="828">
        <v>15732490</v>
      </c>
      <c r="AG129" s="826"/>
      <c r="AH129" s="826"/>
      <c r="AI129" s="826"/>
      <c r="AJ129" s="827"/>
      <c r="AK129" s="828">
        <v>15992147</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250</v>
      </c>
      <c r="BG129" s="816"/>
      <c r="BH129" s="816"/>
      <c r="BI129" s="816"/>
      <c r="BJ129" s="816"/>
      <c r="BK129" s="816"/>
      <c r="BL129" s="817"/>
      <c r="BM129" s="815">
        <v>17.71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3581449</v>
      </c>
      <c r="AB130" s="826"/>
      <c r="AC130" s="826"/>
      <c r="AD130" s="826"/>
      <c r="AE130" s="827"/>
      <c r="AF130" s="828">
        <v>3521068</v>
      </c>
      <c r="AG130" s="826"/>
      <c r="AH130" s="826"/>
      <c r="AI130" s="826"/>
      <c r="AJ130" s="827"/>
      <c r="AK130" s="828">
        <v>3365748</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11.6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12317154</v>
      </c>
      <c r="AB131" s="809"/>
      <c r="AC131" s="809"/>
      <c r="AD131" s="809"/>
      <c r="AE131" s="810"/>
      <c r="AF131" s="811">
        <v>12211422</v>
      </c>
      <c r="AG131" s="809"/>
      <c r="AH131" s="809"/>
      <c r="AI131" s="809"/>
      <c r="AJ131" s="810"/>
      <c r="AK131" s="811">
        <v>12626399</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v>83.6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12.14873176</v>
      </c>
      <c r="AB132" s="789"/>
      <c r="AC132" s="789"/>
      <c r="AD132" s="789"/>
      <c r="AE132" s="790"/>
      <c r="AF132" s="791">
        <v>11.56964357</v>
      </c>
      <c r="AG132" s="789"/>
      <c r="AH132" s="789"/>
      <c r="AI132" s="789"/>
      <c r="AJ132" s="790"/>
      <c r="AK132" s="791">
        <v>11.181865869999999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12.8</v>
      </c>
      <c r="AB133" s="768"/>
      <c r="AC133" s="768"/>
      <c r="AD133" s="768"/>
      <c r="AE133" s="769"/>
      <c r="AF133" s="767">
        <v>12.2</v>
      </c>
      <c r="AG133" s="768"/>
      <c r="AH133" s="768"/>
      <c r="AI133" s="768"/>
      <c r="AJ133" s="769"/>
      <c r="AK133" s="767">
        <v>11.6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YKKRtu9yHx6RvoGkcZpMLV8t454x5WwYgjhqyJBwyqAcKusltBBj8B9TlO4iVXmJ1zdi3DQ2ySyB4ptg7Epbg==" saltValue="CElUv/Owaj68+fYfgs5D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DA51" sqref="DA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iuV9PB8W02LfEdkddaAC59UvNNAJ+MJmoNttuG8CXVc6Cdab3NNGP483aJlMwKBTYYkUVRAGqv+82i5UMXiHQ==" saltValue="xAk+pZIZ/kwiHx9At4k9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Layout" topLeftCell="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gygRpIGUIW9XluvoYMZDcxfACmraDFvseo9e1FNTwpST2V1H8Cdpk+wTkJEihQZt3u8oXir08tl1Bb85yoKLw==" saltValue="2kDjLCsJW739/5Fae/hQ5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election activeCell="AL26" sqref="AL2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4288298</v>
      </c>
      <c r="AP9" s="314">
        <v>103742</v>
      </c>
      <c r="AQ9" s="315">
        <v>83474</v>
      </c>
      <c r="AR9" s="316">
        <v>24.3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22662</v>
      </c>
      <c r="AP10" s="317">
        <v>548</v>
      </c>
      <c r="AQ10" s="318">
        <v>8278</v>
      </c>
      <c r="AR10" s="319">
        <v>-93.4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t="s">
        <v>516</v>
      </c>
      <c r="AP11" s="317" t="s">
        <v>516</v>
      </c>
      <c r="AQ11" s="318">
        <v>1520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516</v>
      </c>
      <c r="AP12" s="317" t="s">
        <v>516</v>
      </c>
      <c r="AQ12" s="318">
        <v>13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114093</v>
      </c>
      <c r="AP13" s="317">
        <v>2760</v>
      </c>
      <c r="AQ13" s="318">
        <v>2948</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74630</v>
      </c>
      <c r="AP14" s="317">
        <v>1805</v>
      </c>
      <c r="AQ14" s="318">
        <v>1798</v>
      </c>
      <c r="AR14" s="319">
        <v>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-212358</v>
      </c>
      <c r="AP15" s="317">
        <v>-5137</v>
      </c>
      <c r="AQ15" s="318">
        <v>-6111</v>
      </c>
      <c r="AR15" s="319">
        <v>-15.9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191</v>
      </c>
      <c r="AL16" s="1193"/>
      <c r="AM16" s="1193"/>
      <c r="AN16" s="1194"/>
      <c r="AO16" s="317">
        <v>4287325</v>
      </c>
      <c r="AP16" s="317">
        <v>103719</v>
      </c>
      <c r="AQ16" s="318">
        <v>91920</v>
      </c>
      <c r="AR16" s="319">
        <v>12.8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10.77</v>
      </c>
      <c r="AP21" s="331">
        <v>8.52</v>
      </c>
      <c r="AQ21" s="332">
        <v>2.25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93.7</v>
      </c>
      <c r="AP22" s="336">
        <v>97.5</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3974494</v>
      </c>
      <c r="AP32" s="345">
        <v>96151</v>
      </c>
      <c r="AQ32" s="346">
        <v>52518</v>
      </c>
      <c r="AR32" s="347">
        <v>83.1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516</v>
      </c>
      <c r="AP34" s="345" t="s">
        <v>516</v>
      </c>
      <c r="AQ34" s="346">
        <v>24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1069562</v>
      </c>
      <c r="AP35" s="345">
        <v>25875</v>
      </c>
      <c r="AQ35" s="346">
        <v>18573</v>
      </c>
      <c r="AR35" s="347">
        <v>39.299999999999997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t="s">
        <v>516</v>
      </c>
      <c r="AP36" s="345" t="s">
        <v>516</v>
      </c>
      <c r="AQ36" s="346">
        <v>2920</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t="s">
        <v>516</v>
      </c>
      <c r="AP37" s="345" t="s">
        <v>516</v>
      </c>
      <c r="AQ37" s="346">
        <v>483</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-266441</v>
      </c>
      <c r="AP39" s="345">
        <v>-6446</v>
      </c>
      <c r="AQ39" s="346">
        <v>-4335</v>
      </c>
      <c r="AR39" s="347">
        <v>48.7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-3365748</v>
      </c>
      <c r="AP40" s="345">
        <v>-81424</v>
      </c>
      <c r="AQ40" s="346">
        <v>-49481</v>
      </c>
      <c r="AR40" s="347">
        <v>64.599999999999994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305</v>
      </c>
      <c r="AL41" s="1182"/>
      <c r="AM41" s="1182"/>
      <c r="AN41" s="1183"/>
      <c r="AO41" s="345">
        <v>1411867</v>
      </c>
      <c r="AP41" s="345">
        <v>34156</v>
      </c>
      <c r="AQ41" s="346">
        <v>20703</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2975193</v>
      </c>
      <c r="AN51" s="367">
        <v>66982</v>
      </c>
      <c r="AO51" s="368">
        <v>-26.8</v>
      </c>
      <c r="AP51" s="369">
        <v>65876</v>
      </c>
      <c r="AQ51" s="370">
        <v>-19.399999999999999</v>
      </c>
      <c r="AR51" s="371">
        <v>-7.4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1997633</v>
      </c>
      <c r="AN52" s="375">
        <v>44974</v>
      </c>
      <c r="AO52" s="376">
        <v>-33.299999999999997</v>
      </c>
      <c r="AP52" s="377">
        <v>36484</v>
      </c>
      <c r="AQ52" s="378">
        <v>-3.8</v>
      </c>
      <c r="AR52" s="379">
        <v>-29.5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3442335</v>
      </c>
      <c r="AN53" s="367">
        <v>78812</v>
      </c>
      <c r="AO53" s="368">
        <v>17.7</v>
      </c>
      <c r="AP53" s="369">
        <v>68468</v>
      </c>
      <c r="AQ53" s="370">
        <v>3.9</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1708902</v>
      </c>
      <c r="AN54" s="375">
        <v>39125</v>
      </c>
      <c r="AO54" s="376">
        <v>-13</v>
      </c>
      <c r="AP54" s="377">
        <v>34140</v>
      </c>
      <c r="AQ54" s="378">
        <v>-6.4</v>
      </c>
      <c r="AR54" s="379">
        <v>-6.6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5296432</v>
      </c>
      <c r="AN55" s="367">
        <v>123176</v>
      </c>
      <c r="AO55" s="368">
        <v>56.3</v>
      </c>
      <c r="AP55" s="369">
        <v>69729</v>
      </c>
      <c r="AQ55" s="370">
        <v>1.8</v>
      </c>
      <c r="AR55" s="371">
        <v>54.5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1855678</v>
      </c>
      <c r="AN56" s="375">
        <v>43156</v>
      </c>
      <c r="AO56" s="376">
        <v>10.3</v>
      </c>
      <c r="AP56" s="377">
        <v>38908</v>
      </c>
      <c r="AQ56" s="378">
        <v>14</v>
      </c>
      <c r="AR56" s="379">
        <v>-3.7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8567246</v>
      </c>
      <c r="AN57" s="367">
        <v>203189</v>
      </c>
      <c r="AO57" s="368">
        <v>65</v>
      </c>
      <c r="AP57" s="369">
        <v>74581</v>
      </c>
      <c r="AQ57" s="370">
        <v>7</v>
      </c>
      <c r="AR57" s="371">
        <v>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3221478</v>
      </c>
      <c r="AN58" s="375">
        <v>76404</v>
      </c>
      <c r="AO58" s="376">
        <v>77</v>
      </c>
      <c r="AP58" s="377">
        <v>41563</v>
      </c>
      <c r="AQ58" s="378">
        <v>6.8</v>
      </c>
      <c r="AR58" s="379">
        <v>70.2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4516041</v>
      </c>
      <c r="AN59" s="367">
        <v>109252</v>
      </c>
      <c r="AO59" s="368">
        <v>-46.2</v>
      </c>
      <c r="AP59" s="369">
        <v>76347</v>
      </c>
      <c r="AQ59" s="370">
        <v>2.4</v>
      </c>
      <c r="AR59" s="371">
        <v>-48.6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1754069</v>
      </c>
      <c r="AN60" s="375">
        <v>42434</v>
      </c>
      <c r="AO60" s="376">
        <v>-44.5</v>
      </c>
      <c r="AP60" s="377">
        <v>41762</v>
      </c>
      <c r="AQ60" s="378">
        <v>0.5</v>
      </c>
      <c r="AR60" s="379">
        <v>-45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4959449</v>
      </c>
      <c r="AN61" s="382">
        <v>116282</v>
      </c>
      <c r="AO61" s="383">
        <v>13.2</v>
      </c>
      <c r="AP61" s="384">
        <v>71000</v>
      </c>
      <c r="AQ61" s="385">
        <v>-0.9</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2107552</v>
      </c>
      <c r="AN62" s="375">
        <v>49219</v>
      </c>
      <c r="AO62" s="376">
        <v>-0.7</v>
      </c>
      <c r="AP62" s="377">
        <v>38571</v>
      </c>
      <c r="AQ62" s="378">
        <v>2.2000000000000002</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w1ygysw+THBXd5wAPuuWBcBygGY7ly1DrUr3EB2X7AqDcSQhmJCpNxpUUYCgRvlsbIg6czKrW4wvSpkuYPJPg==" saltValue="LaKXAUHbC1Dlki9sbOeZ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AE93" sqref="AE9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zAwyNds6DjbrG3hRpWXweA4fGgBS8CekFKrdQH6Ly9fmIghvsHMea8sY1qBw6RuStb8bntnOxk68HTB6pNrNCQ==" saltValue="O/+ziDG0Y2iEc/0IO3vx/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CN34" sqref="CN3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7lPzaeDrYtrGkSOd90tQUrgXzP71JmsqgcgfZ/rpR0gDUNOo+zri9FglWmPcZrzbfLdWvpcDILHa+DERGcFkGg==" saltValue="rceluIRW6aDYJ1taYgysV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11.1</v>
      </c>
      <c r="G47" s="12">
        <v>10.64</v>
      </c>
      <c r="H47" s="12">
        <v>10.85</v>
      </c>
      <c r="I47" s="12">
        <v>9.69</v>
      </c>
      <c r="J47" s="13">
        <v>8.93</v>
      </c>
    </row>
    <row r="48" spans="2:10" ht="57.75" customHeight="1" x14ac:dyDescent="0.15">
      <c r="B48" s="14"/>
      <c r="C48" s="1202" t="s">
        <v>4</v>
      </c>
      <c r="D48" s="1202"/>
      <c r="E48" s="1203"/>
      <c r="F48" s="15">
        <v>9</v>
      </c>
      <c r="G48" s="16">
        <v>7.44</v>
      </c>
      <c r="H48" s="16">
        <v>6.79</v>
      </c>
      <c r="I48" s="16">
        <v>6.59</v>
      </c>
      <c r="J48" s="17">
        <v>8.5299999999999994</v>
      </c>
    </row>
    <row r="49" spans="2:10" ht="57.75" customHeight="1" thickBot="1" x14ac:dyDescent="0.2">
      <c r="B49" s="18"/>
      <c r="C49" s="1204" t="s">
        <v>5</v>
      </c>
      <c r="D49" s="1204"/>
      <c r="E49" s="1205"/>
      <c r="F49" s="19" t="s">
        <v>563</v>
      </c>
      <c r="G49" s="20" t="s">
        <v>564</v>
      </c>
      <c r="H49" s="20" t="s">
        <v>565</v>
      </c>
      <c r="I49" s="20" t="s">
        <v>566</v>
      </c>
      <c r="J49" s="21">
        <v>1.51</v>
      </c>
    </row>
    <row r="50" spans="2:10" ht="13.5" customHeight="1" x14ac:dyDescent="0.15"/>
  </sheetData>
  <sheetProtection algorithmName="SHA-512" hashValue="K7LwOA8i7cQ3B4sGB5p9bjSyefKD5+MFUUvheUiH+1nWhc0JDBp2+73Mb1R4sb5Z2+AMe+cRb/20hmSw8GBTmQ==" saltValue="JiDZQWSa0+OzW78dayB3F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2022-03-08T08:40:17Z</cp:lastPrinted>
  <dcterms:created xsi:type="dcterms:W3CDTF">2022-02-02T04:45:14Z</dcterms:created>
  <dcterms:modified xsi:type="dcterms:W3CDTF">2022-03-11T10:09:00Z</dcterms:modified>
  <cp:category/>
</cp:coreProperties>
</file>