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032財政課\01財務\0101財政\010107財政事情\財政状況資料集\R01決算\【2回目】令和元年度財政状況資料集の作成について\"/>
    </mc:Choice>
  </mc:AlternateContent>
  <bookViews>
    <workbookView xWindow="0" yWindow="0" windowWidth="21570" windowHeight="805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<sst xmlns="http://schemas.openxmlformats.org/spreadsheetml/2006/main" count="1154" uniqueCount="630">
  <si>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</si>
  <si>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</si>
  <si>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</si>
  <si>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</si>
  <si>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</si>
  <si>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</si>
  <si>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</si>
  <si>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</si>
  <si>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</si>
  <si>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</si>
  <si>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</si>
  <si>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</si>
  <si>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</si>
  <si>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</si>
  <si>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</si>
  <si>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</si>
  <si>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</si>
  <si>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</si>
  <si>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</si>
  <si>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</si>
  <si>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</si>
  <si>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</si>
  <si>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</si>
  <si>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</si>
  <si>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</si>
  <si>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</si>
  <si>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</si>
  <si>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</si>
  <si>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</si>
  <si>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</si>
  <si>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</si>
  <si>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</si>
  <si>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</si>
  <si>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</si>
  <si>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</si>
  <si>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</si>
  <si>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</si>
  <si>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</si>
  <si>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</si>
  <si>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</si>
  <si>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</si>
  <si>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</si>
  <si>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</si>
  <si>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</si>
  <si>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</si>
  <si>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</si>
  <si>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</si>
  <si>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</si>
  <si>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</si>
  <si>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</si>
  <si>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</si>
  <si>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</si>
  <si>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</si>
  <si>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</si>
  <si>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</si>
  <si>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</si>
  <si>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</si>
  <si>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</si>
  <si>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</si>
  <si>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</si>
  <si>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</si>
  <si>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</si>
  <si>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</si>
  <si>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</si>
  <si>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</si>
  <si>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</si>
  <si>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</si>
  <si>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</si>
  <si>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</si>
  <si>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</si>
  <si>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</si>
  <si>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</si>
  <si>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</si>
  <si>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</si>
  <si>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</si>
  <si>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</si>
  <si>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</si>
  <si>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</si>
  <si>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</si>
  <si>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</si>
  <si>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</si>
  <si>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</si>
  <si>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</si>
  <si>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</si>
  <si>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</si>
  <si>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</si>
  <si>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</si>
  <si>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</si>
  <si>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</si>
  <si>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</si>
  <si>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</si>
  <si>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</si>
  <si>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</si>
  <si>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</si>
  <si>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</si>
  <si>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</si>
  <si>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</si>
  <si>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</si>
  <si>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糸魚川市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</si>
  <si>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</si>
  <si>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</si>
  <si>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</si>
  <si>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</si>
  <si>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</si>
  <si>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</si>
  <si>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</si>
  <si>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</si>
  <si>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</si>
  <si>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</si>
  <si>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</si>
  <si>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</si>
  <si>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</si>
  <si>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</si>
  <si>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</si>
  <si>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</si>
  <si>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</si>
  <si>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</si>
  <si>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</si>
  <si>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</si>
  <si>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</si>
  <si>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</si>
  <si>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</si>
  <si>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</si>
  <si>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</si>
  <si>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</si>
  <si>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</si>
  <si>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</si>
  <si>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</si>
  <si>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</si>
  <si>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</si>
  <si>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</si>
  <si>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</si>
  <si>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</si>
  <si>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</si>
  <si>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</si>
  <si>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</si>
  <si>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</si>
  <si>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</si>
  <si>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</si>
  <si>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</si>
  <si>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</si>
  <si>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</si>
  <si>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</si>
  <si>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</si>
  <si>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</si>
  <si>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</si>
  <si>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</si>
  <si>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</si>
  <si>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</si>
  <si>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</si>
  <si>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</si>
  <si>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</si>
  <si>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</si>
  <si>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</si>
  <si>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</si>
  <si>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</si>
  <si>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</si>
  <si>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</si>
  <si>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</si>
  <si>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</si>
  <si>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</si>
  <si>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</si>
  <si>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</si>
  <si>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</si>
  <si>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</si>
  <si>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</si>
  <si>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</si>
  <si>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</si>
  <si>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</si>
  <si>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</si>
  <si>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</si>
  <si>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</si>
  <si>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</si>
  <si>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</si>
  <si>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</si>
  <si>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</si>
  <si>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</si>
  <si>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</si>
  <si>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</si>
  <si>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</si>
  <si>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</si>
  <si>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</si>
  <si>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</si>
  <si>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</si>
  <si>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</si>
  <si>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</si>
  <si>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</si>
  <si>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</si>
  <si>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</si>
  <si>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</si>
  <si>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</si>
  <si>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</si>
  <si>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</si>
  <si>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</si>
  <si>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</si>
  <si>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</si>
  <si>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</si>
  <si>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</si>
  <si>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</si>
  <si>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</si>
  <si>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</si>
  <si>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</si>
  <si>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</si>
  <si>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</si>
  <si>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</si>
  <si>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</si>
  <si>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</si>
  <si>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</si>
  <si>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</si>
  <si>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</si>
  <si>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</si>
  <si>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</si>
  <si>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</si>
  <si>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新潟県糸魚川市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</si>
  <si>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</si>
  <si>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</si>
  <si>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</si>
  <si>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</si>
  <si>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</si>
  <si>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</si>
  <si>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</si>
  <si>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</si>
  <si>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</si>
  <si>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</si>
  <si>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</si>
  <si>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</si>
  <si>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</si>
  <si>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</si>
  <si>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</si>
  <si>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</si>
  <si>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</si>
  <si>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</si>
  <si>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</si>
  <si>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</si>
  <si>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</si>
  <si>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</si>
  <si>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</si>
  <si>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</si>
  <si>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</si>
  <si>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</si>
  <si>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</si>
  <si>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</si>
  <si>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</si>
  <si>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</si>
  <si>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</si>
  <si>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</si>
  <si>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</si>
  <si>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</si>
  <si>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</si>
  <si>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</si>
  <si>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</si>
  <si>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</si>
  <si>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</si>
  <si>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</si>
  <si>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</si>
  <si>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</si>
  <si>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</si>
  <si>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</si>
  <si>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</si>
  <si>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</si>
  <si>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</si>
  <si>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</si>
  <si>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</si>
  <si>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</si>
  <si>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</si>
  <si>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</si>
  <si>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</si>
  <si>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</si>
  <si>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</si>
  <si>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</si>
  <si>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</si>
  <si>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</si>
  <si>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</si>
  <si>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</si>
  <si>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</si>
  <si>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</si>
  <si>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</si>
  <si>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</si>
  <si>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</si>
  <si>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</si>
  <si>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</si>
  <si>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</si>
  <si>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</si>
  <si>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</si>
  <si>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</si>
  <si>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</si>
  <si>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</si>
  <si>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</si>
  <si>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</si>
  <si>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</si>
  <si>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</si>
  <si>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</si>
  <si>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</si>
  <si>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</si>
  <si>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</si>
  <si>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</si>
  <si>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</si>
  <si>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</si>
  <si>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</si>
  <si>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</si>
  <si>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</si>
  <si>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</si>
  <si>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</si>
  <si>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</si>
  <si>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</si>
  <si>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</si>
  <si>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</si>
  <si>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</si>
  <si>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</si>
  <si>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</si>
  <si>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</si>
  <si>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</si>
  <si>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</si>
  <si>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</si>
  <si>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</si>
  <si>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</si>
  <si>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</si>
  <si>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</si>
  <si>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</si>
  <si>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</si>
  <si>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</si>
  <si>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</si>
  <si>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</si>
  <si>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</si>
  <si>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</si>
  <si>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</si>
  <si>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</si>
  <si>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</si>
  <si>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</si>
  <si>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</si>
  <si>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</si>
  <si>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</si>
  <si>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</si>
  <si>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</si>
  <si>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</si>
  <si>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</si>
  <si>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</si>
  <si>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</si>
  <si>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</si>
  <si>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</si>
  <si>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</si>
  <si>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</si>
  <si>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</si>
  <si>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ガス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</si>
  <si>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</si>
  <si>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</si>
  <si>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</si>
  <si>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</si>
  <si>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</si>
  <si>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</si>
  <si>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</si>
  <si>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</si>
  <si>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</si>
  <si>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</si>
  <si>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</si>
  <si>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</si>
  <si>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</si>
  <si>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</si>
  <si>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</si>
  <si>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</si>
  <si>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</si>
  <si>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</si>
  <si>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</si>
  <si>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</si>
  <si>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</si>
  <si>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</si>
  <si>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</si>
  <si>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新潟県糸魚川市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</si>
  <si>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</si>
  <si>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</si>
  <si>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</si>
  <si>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</si>
  <si>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</si>
  <si>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</si>
  <si>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</si>
  <si>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</si>
  <si>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</si>
  <si>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</si>
  <si>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</si>
  <si>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</si>
  <si>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</si>
  <si>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</si>
  <si>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</si>
  <si>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</si>
  <si>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</si>
  <si>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</si>
  <si>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</si>
  <si>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</si>
  <si>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有線テレビ事業特別会計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</si>
  <si>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</si>
  <si>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</si>
  <si>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</si>
  <si>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</si>
  <si>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</si>
  <si>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</si>
  <si>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</si>
  <si>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</si>
  <si>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</si>
  <si>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</si>
  <si>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</si>
  <si>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</si>
  <si>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</si>
  <si>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</si>
  <si>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</si>
  <si>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</si>
  <si>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</si>
  <si>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介護保険事業特別会計</t>
    <phoneticPr fontId="5"/>
  </si>
  <si>
    <t>後期高齢者医療特別会計</t>
    <phoneticPr fontId="5"/>
  </si>
  <si>
    <t>ガス事業会計</t>
    <phoneticPr fontId="5"/>
  </si>
  <si>
    <t>法適用企業</t>
    <phoneticPr fontId="5"/>
  </si>
  <si>
    <t>水道事業会計</t>
    <phoneticPr fontId="5"/>
  </si>
  <si>
    <t>法適用企業</t>
    <phoneticPr fontId="5"/>
  </si>
  <si>
    <t>簡易水道事業会計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</si>
  <si>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</si>
  <si>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</si>
  <si>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</si>
  <si>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</si>
  <si>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</si>
  <si>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</si>
  <si>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</si>
  <si>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</si>
  <si>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</si>
  <si>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</si>
  <si>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</si>
  <si>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</si>
  <si>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</si>
  <si>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</si>
  <si>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</si>
  <si>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</si>
  <si>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</si>
  <si>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</si>
  <si>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</si>
  <si>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</si>
  <si>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</si>
  <si>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</si>
  <si>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</si>
  <si>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</si>
  <si>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</si>
  <si>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</si>
  <si>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</si>
  <si>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</si>
  <si>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</si>
  <si>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</si>
  <si>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</si>
  <si>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</si>
  <si>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</si>
  <si>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</si>
  <si>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</si>
  <si>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</si>
  <si>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</si>
  <si>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</si>
  <si>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</si>
  <si>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</si>
  <si>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</si>
  <si>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</si>
  <si>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</si>
  <si>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</si>
  <si>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</si>
  <si>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</si>
  <si>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</si>
  <si>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</si>
  <si>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</si>
  <si>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</si>
  <si>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</si>
  <si>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</si>
  <si>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</si>
  <si>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</si>
  <si>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</si>
  <si>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</si>
  <si>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</si>
  <si>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</si>
  <si>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</si>
  <si>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</si>
  <si>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</si>
  <si>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</si>
  <si>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</si>
  <si>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</si>
  <si>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</si>
  <si>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</si>
  <si>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ガス事業会計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</si>
  <si>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</si>
  <si>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</si>
  <si>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</si>
  <si>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</si>
  <si>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</si>
  <si>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</si>
  <si>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</si>
  <si>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</si>
  <si>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</si>
  <si>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</si>
  <si>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</si>
  <si>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</si>
  <si>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</si>
  <si>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</si>
  <si>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</si>
  <si>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</si>
  <si>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</si>
  <si>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</si>
  <si>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</si>
  <si>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</si>
  <si>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</si>
  <si>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</si>
  <si>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</si>
  <si>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</si>
  <si>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</si>
  <si>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</si>
  <si>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</si>
  <si>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</si>
  <si>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</si>
  <si>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</si>
  <si>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</si>
  <si>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</si>
  <si>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</si>
  <si>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</si>
  <si>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</si>
  <si>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</si>
  <si>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</si>
  <si>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</si>
  <si>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</si>
  <si>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</si>
  <si>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</si>
  <si>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</si>
  <si>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</si>
  <si>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</si>
  <si>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</si>
  <si>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</si>
  <si>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</si>
  <si>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</si>
  <si>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</si>
  <si>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</si>
  <si>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</si>
  <si>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</si>
  <si>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</si>
  <si>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</si>
  <si>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</si>
  <si>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</si>
  <si>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</si>
  <si>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</si>
  <si>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</si>
  <si>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</si>
  <si>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</si>
  <si>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</si>
  <si>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</si>
  <si>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</si>
  <si>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</si>
  <si>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</si>
  <si>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</si>
  <si>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</si>
  <si>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</si>
  <si>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</si>
  <si>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</si>
  <si>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</si>
  <si>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</si>
  <si>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</si>
  <si>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</si>
  <si>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</si>
  <si>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</si>
  <si>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</si>
  <si>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</si>
  <si>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</si>
  <si>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</si>
  <si>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</si>
  <si>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</si>
  <si>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</si>
  <si>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2.38</t>
  </si>
  <si>
    <t>▲ 2.31</t>
  </si>
  <si>
    <t>▲ 0.79</t>
  </si>
  <si>
    <t>▲ 1.54</t>
  </si>
  <si>
    <t>ガス事業会計</t>
  </si>
  <si>
    <t>一般会計</t>
  </si>
  <si>
    <t>国民健康保険事業特別会計</t>
  </si>
  <si>
    <t>水道事業会計</t>
  </si>
  <si>
    <t>介護保険事業特別会計</t>
  </si>
  <si>
    <t>簡易水道事業会計</t>
  </si>
  <si>
    <t>下水道事業会計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</si>
  <si>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</si>
  <si>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</si>
  <si>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</si>
  <si>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</si>
  <si>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</si>
  <si>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</si>
  <si>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</si>
  <si>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</si>
  <si>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</si>
  <si>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まちづくり基金</t>
    <rPh sb="5" eb="7">
      <t>キキン</t>
    </rPh>
    <phoneticPr fontId="5"/>
  </si>
  <si>
    <t>環境施設整備基金</t>
    <rPh sb="0" eb="2">
      <t>カンキョウ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</si>
  <si>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</si>
  <si>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公共施設等総合管理基金</t>
    <rPh sb="0" eb="2">
      <t>コウキョウ</t>
    </rPh>
    <rPh sb="2" eb="4">
      <t>シセツ</t>
    </rPh>
    <rPh sb="4" eb="5">
      <t>ナド</t>
    </rPh>
    <rPh sb="5" eb="7">
      <t>ソウゴウ</t>
    </rPh>
    <rPh sb="7" eb="9">
      <t>カンリ</t>
    </rPh>
    <rPh sb="9" eb="11">
      <t>キキン</t>
    </rPh>
    <phoneticPr fontId="5"/>
  </si>
  <si>
    <t>福祉基金</t>
    <rPh sb="0" eb="2">
      <t>フクシ</t>
    </rPh>
    <rPh sb="2" eb="4">
      <t>キキン</t>
    </rPh>
    <phoneticPr fontId="5"/>
  </si>
  <si>
    <t>糸魚川タウンセンター株式会社</t>
    <rPh sb="0" eb="3">
      <t>イトイガワ</t>
    </rPh>
    <rPh sb="10" eb="14">
      <t>カブシキガイシャ</t>
    </rPh>
    <phoneticPr fontId="24"/>
  </si>
  <si>
    <t>株式会社能生町観光物産センター</t>
    <rPh sb="0" eb="1">
      <t>カブ</t>
    </rPh>
    <rPh sb="1" eb="2">
      <t>シキ</t>
    </rPh>
    <rPh sb="2" eb="4">
      <t>カイシャ</t>
    </rPh>
    <rPh sb="4" eb="6">
      <t>ノウ</t>
    </rPh>
    <rPh sb="6" eb="7">
      <t>マチ</t>
    </rPh>
    <rPh sb="7" eb="9">
      <t>カンコウ</t>
    </rPh>
    <rPh sb="9" eb="11">
      <t>ブッサン</t>
    </rPh>
    <phoneticPr fontId="24"/>
  </si>
  <si>
    <t>火打山麓振興株式会社</t>
    <rPh sb="0" eb="1">
      <t>ヒ</t>
    </rPh>
    <rPh sb="1" eb="2">
      <t>ウ</t>
    </rPh>
    <rPh sb="2" eb="4">
      <t>サンロク</t>
    </rPh>
    <rPh sb="4" eb="6">
      <t>シンコウ</t>
    </rPh>
    <rPh sb="6" eb="8">
      <t>カブシキ</t>
    </rPh>
    <rPh sb="8" eb="10">
      <t>カイシャ</t>
    </rPh>
    <phoneticPr fontId="24"/>
  </si>
  <si>
    <t>糸魚川市土地開発公社</t>
    <rPh sb="0" eb="4">
      <t>イ</t>
    </rPh>
    <rPh sb="4" eb="6">
      <t>トチ</t>
    </rPh>
    <rPh sb="6" eb="8">
      <t>カイハツ</t>
    </rPh>
    <rPh sb="8" eb="10">
      <t>コウシャ</t>
    </rPh>
    <phoneticPr fontId="24"/>
  </si>
  <si>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</si>
  <si>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</si>
  <si>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</si>
  <si>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</si>
  <si>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</si>
  <si>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</si>
  <si>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</si>
  <si>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</si>
  <si>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</si>
  <si>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</si>
  <si>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新潟県市町村総合事務組合（一般会計)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</si>
  <si>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</si>
  <si>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</si>
  <si>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</si>
  <si>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</si>
  <si>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</si>
  <si>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</si>
  <si>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</si>
  <si>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上越広域伝染病院組合</t>
    <rPh sb="0" eb="2">
      <t>ジョウエツ</t>
    </rPh>
    <rPh sb="2" eb="4">
      <t>コウイキ</t>
    </rPh>
    <rPh sb="4" eb="6">
      <t>デンセン</t>
    </rPh>
    <rPh sb="6" eb="8">
      <t>ビョウイン</t>
    </rPh>
    <rPh sb="8" eb="10">
      <t>クミアイ</t>
    </rPh>
    <phoneticPr fontId="5"/>
  </si>
  <si>
    <t>-</t>
    <phoneticPr fontId="2"/>
  </si>
  <si>
    <t>-</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</si>
  <si>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</si>
  <si>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</si>
  <si>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</si>
  <si>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</si>
  <si>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</si>
  <si>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</si>
  <si>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</si>
  <si>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将来負担比率、実質公債費比率共に類似団体平均値を大きく上回るのは、地方債残高が他の団体よりも多いためであるが、地方債の新規発行額が元金償還額を下回る年が続いたことから、比率の改善が続いた。元年度の地方債残高は2,908百万円の増に対し標準財政規模が164百万円の減となり将来負担比率が上昇した。今後は、令和元年度に借り入れた市債の償還により、公債費が上昇し、実質公債費比率が上昇するが、市債償還の進行に伴い、将来負担比率、実質公債費比率共に落ち着いていく見通しである。地方債の発行に当たっては交付税措置の高い地方債を活用するとともに、他の支出の削減による公債費の財源を確保し、計画的な繰上償還により、将来負担の軽減を図る。</t>
    <rPh sb="1" eb="3">
      <t>ショウライ</t>
    </rPh>
    <rPh sb="3" eb="5">
      <t>フタン</t>
    </rPh>
    <rPh sb="5" eb="7">
      <t>ヒリツ</t>
    </rPh>
    <rPh sb="8" eb="10">
      <t>ジッシツ</t>
    </rPh>
    <rPh sb="10" eb="13">
      <t>コウサイヒ</t>
    </rPh>
    <rPh sb="13" eb="15">
      <t>ヒリツ</t>
    </rPh>
    <rPh sb="15" eb="16">
      <t>トモ</t>
    </rPh>
    <rPh sb="95" eb="96">
      <t>ガン</t>
    </rPh>
    <rPh sb="114" eb="115">
      <t>ゾウ</t>
    </rPh>
    <rPh sb="136" eb="138">
      <t>ショウライ</t>
    </rPh>
    <rPh sb="138" eb="140">
      <t>フタン</t>
    </rPh>
    <rPh sb="143" eb="145">
      <t>ジョウショウ</t>
    </rPh>
    <rPh sb="152" eb="154">
      <t>レイワ</t>
    </rPh>
    <rPh sb="154" eb="156">
      <t>ガンネン</t>
    </rPh>
    <rPh sb="156" eb="157">
      <t>ド</t>
    </rPh>
    <rPh sb="158" eb="159">
      <t>カ</t>
    </rPh>
    <rPh sb="160" eb="161">
      <t>イ</t>
    </rPh>
    <rPh sb="163" eb="165">
      <t>シサイ</t>
    </rPh>
    <rPh sb="166" eb="168">
      <t>ショウカン</t>
    </rPh>
    <rPh sb="172" eb="175">
      <t>コウサイヒ</t>
    </rPh>
    <rPh sb="176" eb="178">
      <t>ジョウショウ</t>
    </rPh>
    <rPh sb="180" eb="182">
      <t>ジッシツ</t>
    </rPh>
    <rPh sb="182" eb="185">
      <t>コウサイヒ</t>
    </rPh>
    <rPh sb="185" eb="187">
      <t>ヒリツ</t>
    </rPh>
    <rPh sb="188" eb="190">
      <t>ジョウショウ</t>
    </rPh>
    <rPh sb="194" eb="196">
      <t>シサイ</t>
    </rPh>
    <rPh sb="196" eb="198">
      <t>ショウカン</t>
    </rPh>
    <rPh sb="199" eb="201">
      <t>シンコウ</t>
    </rPh>
    <rPh sb="202" eb="203">
      <t>トモナ</t>
    </rPh>
    <rPh sb="205" eb="207">
      <t>ショウライ</t>
    </rPh>
    <rPh sb="207" eb="209">
      <t>フタン</t>
    </rPh>
    <rPh sb="209" eb="211">
      <t>ヒリツ</t>
    </rPh>
    <rPh sb="212" eb="214">
      <t>ジッシツ</t>
    </rPh>
    <rPh sb="214" eb="217">
      <t>コウサイヒ</t>
    </rPh>
    <rPh sb="217" eb="219">
      <t>ヒリツ</t>
    </rPh>
    <rPh sb="219" eb="220">
      <t>トモ</t>
    </rPh>
    <rPh sb="221" eb="222">
      <t>オ</t>
    </rPh>
    <rPh sb="223" eb="224">
      <t>ツ</t>
    </rPh>
    <rPh sb="228" eb="230">
      <t>ミトオ</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</si>
  <si>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</si>
  <si>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</si>
  <si>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</si>
  <si>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</si>
  <si>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類似団体内平均値</t>
    <phoneticPr fontId="5"/>
  </si>
  <si>
    <t>　令和元年度は、ごみ処理施設の更新などの大型建設事業があり、多額の借入を行ったことから、将来負担比率の上昇や有形固定資産減価償却率の低下があった。
また、当市は、合併前の1市2町がそれぞれ整備してきた公共施設を引き継いでいるため、市民1人あたりの総延床面積は全国平均に比べ、過大となっており、合併時に引き継いだ公共施設の老朽化が有形固定資産減価償却率に影響している。
　当市の人口は減少傾向にあり、将来の負担を考えるうえで、施設の必要性を十分検討し、更新費用の抑制や平準化を進めていく必要がある。</t>
    <rPh sb="1" eb="3">
      <t>レイワ</t>
    </rPh>
    <rPh sb="3" eb="5">
      <t>ガンネン</t>
    </rPh>
    <rPh sb="5" eb="6">
      <t>ド</t>
    </rPh>
    <rPh sb="10" eb="12">
      <t>ショリ</t>
    </rPh>
    <rPh sb="12" eb="14">
      <t>シセツ</t>
    </rPh>
    <rPh sb="15" eb="17">
      <t>コウシン</t>
    </rPh>
    <rPh sb="20" eb="22">
      <t>オオガタ</t>
    </rPh>
    <rPh sb="22" eb="24">
      <t>ケンセツ</t>
    </rPh>
    <rPh sb="24" eb="26">
      <t>ジギョウ</t>
    </rPh>
    <rPh sb="30" eb="32">
      <t>タガク</t>
    </rPh>
    <rPh sb="33" eb="35">
      <t>カリイレ</t>
    </rPh>
    <rPh sb="36" eb="37">
      <t>オコナ</t>
    </rPh>
    <rPh sb="44" eb="46">
      <t>ショウライ</t>
    </rPh>
    <rPh sb="46" eb="48">
      <t>フタン</t>
    </rPh>
    <rPh sb="48" eb="50">
      <t>ヒリツ</t>
    </rPh>
    <rPh sb="51" eb="53">
      <t>ジョウショウ</t>
    </rPh>
    <rPh sb="54" eb="56">
      <t>ユウケイ</t>
    </rPh>
    <rPh sb="56" eb="58">
      <t>コテイ</t>
    </rPh>
    <rPh sb="58" eb="60">
      <t>シサン</t>
    </rPh>
    <rPh sb="60" eb="62">
      <t>ゲンカ</t>
    </rPh>
    <rPh sb="62" eb="64">
      <t>ショウキャク</t>
    </rPh>
    <rPh sb="64" eb="65">
      <t>リツ</t>
    </rPh>
    <rPh sb="66" eb="68">
      <t>テイカ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</si>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</sst>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7BA0-48A3-9095-34D9494C41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91532</c:v>
                </c:pt>
                <c:pt idx="1">
                  <c:v>66982</c:v>
                </c:pt>
                <c:pt idx="2">
                  <c:v>78812</c:v>
                </c:pt>
                <c:pt idx="3">
                  <c:v>123176</c:v>
                </c:pt>
                <c:pt idx="4">
                  <c:v>203189</c:v>
                </c:pt>
              </c:numCache>
            </c:numRef>
          </c:val>
          <c:smooth val="0"/>
          <c:extLst>
            <c:ext xmlns:c16="http://schemas.microsoft.com/office/drawing/2014/chart" uri="{C3380CC4-5D6E-409C-BE32-E72D297353CC}">
              <c16:uniqueId val="{00000001-7BA0-48A3-9095-34D9494C41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10.68</c:v>
                </c:pt>
                <c:pt idx="1">
                  <c:v>9</c:v>
                </c:pt>
                <c:pt idx="2">
                  <c:v>7.44</c:v>
                </c:pt>
                <c:pt idx="3">
                  <c:v>6.79</c:v>
                </c:pt>
                <c:pt idx="4">
                  <c:v>6.59</c:v>
                </c:pt>
              </c:numCache>
            </c:numRef>
          </c:val>
          <c:extLst>
            <c:ext xmlns:c16="http://schemas.microsoft.com/office/drawing/2014/chart" uri="{C3380CC4-5D6E-409C-BE32-E72D297353CC}">
              <c16:uniqueId val="{00000000-B324-4174-9516-D21AA35207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11.59</c:v>
                </c:pt>
                <c:pt idx="1">
                  <c:v>11.1</c:v>
                </c:pt>
                <c:pt idx="2">
                  <c:v>10.64</c:v>
                </c:pt>
                <c:pt idx="3">
                  <c:v>10.85</c:v>
                </c:pt>
                <c:pt idx="4">
                  <c:v>9.69</c:v>
                </c:pt>
              </c:numCache>
            </c:numRef>
          </c:val>
          <c:extLst>
            <c:ext xmlns:c16="http://schemas.microsoft.com/office/drawing/2014/chart" uri="{C3380CC4-5D6E-409C-BE32-E72D297353CC}">
              <c16:uniqueId val="{00000001-B324-4174-9516-D21AA35207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4.46</c:v>
                </c:pt>
                <c:pt idx="1">
                  <c:v>-2.38</c:v>
                </c:pt>
                <c:pt idx="2">
                  <c:v>-2.31</c:v>
                </c:pt>
                <c:pt idx="3">
                  <c:v>-0.79</c:v>
                </c:pt>
                <c:pt idx="4">
                  <c:v>-1.54</c:v>
                </c:pt>
              </c:numCache>
            </c:numRef>
          </c:val>
          <c:smooth val="0"/>
          <c:extLst>
            <c:ext xmlns:c16="http://schemas.microsoft.com/office/drawing/2014/chart" uri="{C3380CC4-5D6E-409C-BE32-E72D297353CC}">
              <c16:uniqueId val="{00000002-B324-4174-9516-D21AA35207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0.15</c:v>
                </c:pt>
                <c:pt idx="2">
                  <c:v>#N/A</c:v>
                </c:pt>
                <c:pt idx="3">
                  <c:v>0.05</c:v>
                </c:pt>
                <c:pt idx="4">
                  <c:v>#N/A</c:v>
                </c:pt>
                <c:pt idx="5">
                  <c:v>3.86</c:v>
                </c:pt>
                <c:pt idx="6">
                  <c:v>#N/A</c:v>
                </c:pt>
                <c:pt idx="7">
                  <c:v>0.03</c:v>
                </c:pt>
                <c:pt idx="8">
                  <c:v>#N/A</c:v>
                </c:pt>
                <c:pt idx="9">
                  <c:v>0.05</c:v>
                </c:pt>
              </c:numCache>
            </c:numRef>
          </c:val>
          <c:extLst>
            <c:ext xmlns:c16="http://schemas.microsoft.com/office/drawing/2014/chart" uri="{C3380CC4-5D6E-409C-BE32-E72D297353CC}">
              <c16:uniqueId val="{00000000-6337-48D4-94AC-0CCF06C242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37-48D4-94AC-0CCF06C2421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0.06</c:v>
                </c:pt>
                <c:pt idx="4">
                  <c:v>#N/A</c:v>
                </c:pt>
                <c:pt idx="5">
                  <c:v>0.05</c:v>
                </c:pt>
                <c:pt idx="6">
                  <c:v>#N/A</c:v>
                </c:pt>
                <c:pt idx="7">
                  <c:v>0</c:v>
                </c:pt>
                <c:pt idx="8">
                  <c:v>#N/A</c:v>
                </c:pt>
                <c:pt idx="9">
                  <c:v>0.06</c:v>
                </c:pt>
              </c:numCache>
            </c:numRef>
          </c:val>
          <c:extLst>
            <c:ext xmlns:c16="http://schemas.microsoft.com/office/drawing/2014/chart" uri="{C3380CC4-5D6E-409C-BE32-E72D297353CC}">
              <c16:uniqueId val="{00000002-6337-48D4-94AC-0CCF06C24218}"/>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0.04</c:v>
                </c:pt>
                <c:pt idx="8">
                  <c:v>#N/A</c:v>
                </c:pt>
                <c:pt idx="9">
                  <c:v>7.0000000000000007E-2</c:v>
                </c:pt>
              </c:numCache>
            </c:numRef>
          </c:val>
          <c:extLst>
            <c:ext xmlns:c16="http://schemas.microsoft.com/office/drawing/2014/chart" uri="{C3380CC4-5D6E-409C-BE32-E72D297353CC}">
              <c16:uniqueId val="{00000003-6337-48D4-94AC-0CCF06C24218}"/>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0.19</c:v>
                </c:pt>
                <c:pt idx="8">
                  <c:v>#N/A</c:v>
                </c:pt>
                <c:pt idx="9">
                  <c:v>0.39</c:v>
                </c:pt>
              </c:numCache>
            </c:numRef>
          </c:val>
          <c:extLst>
            <c:ext xmlns:c16="http://schemas.microsoft.com/office/drawing/2014/chart" uri="{C3380CC4-5D6E-409C-BE32-E72D297353CC}">
              <c16:uniqueId val="{00000004-6337-48D4-94AC-0CCF06C2421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1.58</c:v>
                </c:pt>
                <c:pt idx="2">
                  <c:v>#N/A</c:v>
                </c:pt>
                <c:pt idx="3">
                  <c:v>2.5299999999999998</c:v>
                </c:pt>
                <c:pt idx="4">
                  <c:v>#N/A</c:v>
                </c:pt>
                <c:pt idx="5">
                  <c:v>1.01</c:v>
                </c:pt>
                <c:pt idx="6">
                  <c:v>#N/A</c:v>
                </c:pt>
                <c:pt idx="7">
                  <c:v>1.03</c:v>
                </c:pt>
                <c:pt idx="8">
                  <c:v>#N/A</c:v>
                </c:pt>
                <c:pt idx="9">
                  <c:v>1.17</c:v>
                </c:pt>
              </c:numCache>
            </c:numRef>
          </c:val>
          <c:extLst>
            <c:ext xmlns:c16="http://schemas.microsoft.com/office/drawing/2014/chart" uri="{C3380CC4-5D6E-409C-BE32-E72D297353CC}">
              <c16:uniqueId val="{00000005-6337-48D4-94AC-0CCF06C2421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3.72</c:v>
                </c:pt>
                <c:pt idx="2">
                  <c:v>#N/A</c:v>
                </c:pt>
                <c:pt idx="3">
                  <c:v>3.73</c:v>
                </c:pt>
                <c:pt idx="4">
                  <c:v>#N/A</c:v>
                </c:pt>
                <c:pt idx="5">
                  <c:v>3.55</c:v>
                </c:pt>
                <c:pt idx="6">
                  <c:v>#N/A</c:v>
                </c:pt>
                <c:pt idx="7">
                  <c:v>3.66</c:v>
                </c:pt>
                <c:pt idx="8">
                  <c:v>#N/A</c:v>
                </c:pt>
                <c:pt idx="9">
                  <c:v>3.66</c:v>
                </c:pt>
              </c:numCache>
            </c:numRef>
          </c:val>
          <c:extLst>
            <c:ext xmlns:c16="http://schemas.microsoft.com/office/drawing/2014/chart" uri="{C3380CC4-5D6E-409C-BE32-E72D297353CC}">
              <c16:uniqueId val="{00000006-6337-48D4-94AC-0CCF06C2421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0.78</c:v>
                </c:pt>
                <c:pt idx="2">
                  <c:v>#N/A</c:v>
                </c:pt>
                <c:pt idx="3">
                  <c:v>1.86</c:v>
                </c:pt>
                <c:pt idx="4">
                  <c:v>#N/A</c:v>
                </c:pt>
                <c:pt idx="5">
                  <c:v>3.23</c:v>
                </c:pt>
                <c:pt idx="6">
                  <c:v>#N/A</c:v>
                </c:pt>
                <c:pt idx="7">
                  <c:v>3.72</c:v>
                </c:pt>
                <c:pt idx="8">
                  <c:v>#N/A</c:v>
                </c:pt>
                <c:pt idx="9">
                  <c:v>4.5</c:v>
                </c:pt>
              </c:numCache>
            </c:numRef>
          </c:val>
          <c:extLst>
            <c:ext xmlns:c16="http://schemas.microsoft.com/office/drawing/2014/chart" uri="{C3380CC4-5D6E-409C-BE32-E72D297353CC}">
              <c16:uniqueId val="{00000007-6337-48D4-94AC-0CCF06C242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10.58</c:v>
                </c:pt>
                <c:pt idx="2">
                  <c:v>#N/A</c:v>
                </c:pt>
                <c:pt idx="3">
                  <c:v>8.9600000000000009</c:v>
                </c:pt>
                <c:pt idx="4">
                  <c:v>#N/A</c:v>
                </c:pt>
                <c:pt idx="5">
                  <c:v>7.4</c:v>
                </c:pt>
                <c:pt idx="6">
                  <c:v>#N/A</c:v>
                </c:pt>
                <c:pt idx="7">
                  <c:v>6.75</c:v>
                </c:pt>
                <c:pt idx="8">
                  <c:v>#N/A</c:v>
                </c:pt>
                <c:pt idx="9">
                  <c:v>6.53</c:v>
                </c:pt>
              </c:numCache>
            </c:numRef>
          </c:val>
          <c:extLst>
            <c:ext xmlns:c16="http://schemas.microsoft.com/office/drawing/2014/chart" uri="{C3380CC4-5D6E-409C-BE32-E72D297353CC}">
              <c16:uniqueId val="{00000008-6337-48D4-94AC-0CCF06C24218}"/>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5.88</c:v>
                </c:pt>
                <c:pt idx="2">
                  <c:v>#N/A</c:v>
                </c:pt>
                <c:pt idx="3">
                  <c:v>7.13</c:v>
                </c:pt>
                <c:pt idx="4">
                  <c:v>#N/A</c:v>
                </c:pt>
                <c:pt idx="5">
                  <c:v>7.13</c:v>
                </c:pt>
                <c:pt idx="6">
                  <c:v>#N/A</c:v>
                </c:pt>
                <c:pt idx="7">
                  <c:v>8.3000000000000007</c:v>
                </c:pt>
                <c:pt idx="8">
                  <c:v>#N/A</c:v>
                </c:pt>
                <c:pt idx="9">
                  <c:v>7.16</c:v>
                </c:pt>
              </c:numCache>
            </c:numRef>
          </c:val>
          <c:extLst>
            <c:ext xmlns:c16="http://schemas.microsoft.com/office/drawing/2014/chart" uri="{C3380CC4-5D6E-409C-BE32-E72D297353CC}">
              <c16:uniqueId val="{00000009-6337-48D4-94AC-0CCF06C242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4013</c:v>
                </c:pt>
                <c:pt idx="5">
                  <c:v>3989</c:v>
                </c:pt>
                <c:pt idx="8">
                  <c:v>3927</c:v>
                </c:pt>
                <c:pt idx="11">
                  <c:v>3822</c:v>
                </c:pt>
                <c:pt idx="14">
                  <c:v>3797</c:v>
                </c:pt>
              </c:numCache>
            </c:numRef>
          </c:val>
          <c:extLst>
            <c:ext xmlns:c16="http://schemas.microsoft.com/office/drawing/2014/chart" uri="{C3380CC4-5D6E-409C-BE32-E72D297353CC}">
              <c16:uniqueId val="{00000000-024D-4C58-AC9E-CAC20609EF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4D-4C58-AC9E-CAC20609EF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c:v>
                </c:pt>
                <c:pt idx="3">
                  <c:v>18</c:v>
                </c:pt>
                <c:pt idx="6">
                  <c:v>18</c:v>
                </c:pt>
                <c:pt idx="9">
                  <c:v>18</c:v>
                </c:pt>
                <c:pt idx="12">
                  <c:v>11</c:v>
                </c:pt>
              </c:numCache>
            </c:numRef>
          </c:val>
          <c:extLst>
            <c:ext xmlns:c16="http://schemas.microsoft.com/office/drawing/2014/chart" uri="{C3380CC4-5D6E-409C-BE32-E72D297353CC}">
              <c16:uniqueId val="{00000002-024D-4C58-AC9E-CAC20609EF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10</c:v>
                </c:pt>
                <c:pt idx="6">
                  <c:v>10</c:v>
                </c:pt>
                <c:pt idx="9">
                  <c:v>10</c:v>
                </c:pt>
                <c:pt idx="12">
                  <c:v>6</c:v>
                </c:pt>
              </c:numCache>
            </c:numRef>
          </c:val>
          <c:extLst>
            <c:ext xmlns:c16="http://schemas.microsoft.com/office/drawing/2014/chart" uri="{C3380CC4-5D6E-409C-BE32-E72D297353CC}">
              <c16:uniqueId val="{00000003-024D-4C58-AC9E-CAC20609EF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1286</c:v>
                </c:pt>
                <c:pt idx="3">
                  <c:v>1490</c:v>
                </c:pt>
                <c:pt idx="6">
                  <c:v>1333</c:v>
                </c:pt>
                <c:pt idx="9">
                  <c:v>1032</c:v>
                </c:pt>
                <c:pt idx="12">
                  <c:v>1109</c:v>
                </c:pt>
              </c:numCache>
            </c:numRef>
          </c:val>
          <c:extLst>
            <c:ext xmlns:c16="http://schemas.microsoft.com/office/drawing/2014/chart" uri="{C3380CC4-5D6E-409C-BE32-E72D297353CC}">
              <c16:uniqueId val="{00000004-024D-4C58-AC9E-CAC20609EF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4D-4C58-AC9E-CAC20609EF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4D-4C58-AC9E-CAC20609EF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4269</c:v>
                </c:pt>
                <c:pt idx="3">
                  <c:v>4180</c:v>
                </c:pt>
                <c:pt idx="6">
                  <c:v>4200</c:v>
                </c:pt>
                <c:pt idx="9">
                  <c:v>4258</c:v>
                </c:pt>
                <c:pt idx="12">
                  <c:v>4083</c:v>
                </c:pt>
              </c:numCache>
            </c:numRef>
          </c:val>
          <c:extLst>
            <c:ext xmlns:c16="http://schemas.microsoft.com/office/drawing/2014/chart" uri="{C3380CC4-5D6E-409C-BE32-E72D297353CC}">
              <c16:uniqueId val="{00000007-024D-4C58-AC9E-CAC20609EF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1586</c:v>
                </c:pt>
                <c:pt idx="2">
                  <c:v>#N/A</c:v>
                </c:pt>
                <c:pt idx="3">
                  <c:v>#N/A</c:v>
                </c:pt>
                <c:pt idx="4">
                  <c:v>1709</c:v>
                </c:pt>
                <c:pt idx="5">
                  <c:v>#N/A</c:v>
                </c:pt>
                <c:pt idx="6">
                  <c:v>#N/A</c:v>
                </c:pt>
                <c:pt idx="7">
                  <c:v>1634</c:v>
                </c:pt>
                <c:pt idx="8">
                  <c:v>#N/A</c:v>
                </c:pt>
                <c:pt idx="9">
                  <c:v>#N/A</c:v>
                </c:pt>
                <c:pt idx="10">
                  <c:v>1496</c:v>
                </c:pt>
                <c:pt idx="11">
                  <c:v>#N/A</c:v>
                </c:pt>
                <c:pt idx="12">
                  <c:v>#N/A</c:v>
                </c:pt>
                <c:pt idx="13">
                  <c:v>1412</c:v>
                </c:pt>
                <c:pt idx="14">
                  <c:v>#N/A</c:v>
                </c:pt>
              </c:numCache>
            </c:numRef>
          </c:val>
          <c:smooth val="0"/>
          <c:extLst>
            <c:ext xmlns:c16="http://schemas.microsoft.com/office/drawing/2014/chart" uri="{C3380CC4-5D6E-409C-BE32-E72D297353CC}">
              <c16:uniqueId val="{00000008-024D-4C58-AC9E-CAC20609EF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38068</c:v>
                </c:pt>
                <c:pt idx="5">
                  <c:v>37192</c:v>
                </c:pt>
                <c:pt idx="8">
                  <c:v>36607</c:v>
                </c:pt>
                <c:pt idx="11">
                  <c:v>36117</c:v>
                </c:pt>
                <c:pt idx="14">
                  <c:v>37856</c:v>
                </c:pt>
              </c:numCache>
            </c:numRef>
          </c:val>
          <c:extLst>
            <c:ext xmlns:c16="http://schemas.microsoft.com/office/drawing/2014/chart" uri="{C3380CC4-5D6E-409C-BE32-E72D297353CC}">
              <c16:uniqueId val="{00000000-AFD4-4136-822B-7FC7238AE8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2515</c:v>
                </c:pt>
                <c:pt idx="5">
                  <c:v>2453</c:v>
                </c:pt>
                <c:pt idx="8">
                  <c:v>2540</c:v>
                </c:pt>
                <c:pt idx="11">
                  <c:v>2465</c:v>
                </c:pt>
                <c:pt idx="14">
                  <c:v>2399</c:v>
                </c:pt>
              </c:numCache>
            </c:numRef>
          </c:val>
          <c:extLst>
            <c:ext xmlns:c16="http://schemas.microsoft.com/office/drawing/2014/chart" uri="{C3380CC4-5D6E-409C-BE32-E72D297353CC}">
              <c16:uniqueId val="{00000001-AFD4-4136-822B-7FC7238AE8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6648</c:v>
                </c:pt>
                <c:pt idx="5">
                  <c:v>7537</c:v>
                </c:pt>
                <c:pt idx="8">
                  <c:v>7305</c:v>
                </c:pt>
                <c:pt idx="11">
                  <c:v>7147</c:v>
                </c:pt>
                <c:pt idx="14">
                  <c:v>6545</c:v>
                </c:pt>
              </c:numCache>
            </c:numRef>
          </c:val>
          <c:extLst>
            <c:ext xmlns:c16="http://schemas.microsoft.com/office/drawing/2014/chart" uri="{C3380CC4-5D6E-409C-BE32-E72D297353CC}">
              <c16:uniqueId val="{00000002-AFD4-4136-822B-7FC7238AE8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D4-4136-822B-7FC7238AE8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D4-4136-822B-7FC7238AE8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D4-4136-822B-7FC7238AE8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4190</c:v>
                </c:pt>
                <c:pt idx="3">
                  <c:v>4236</c:v>
                </c:pt>
                <c:pt idx="6">
                  <c:v>4251</c:v>
                </c:pt>
                <c:pt idx="9">
                  <c:v>3889</c:v>
                </c:pt>
                <c:pt idx="12">
                  <c:v>3913</c:v>
                </c:pt>
              </c:numCache>
            </c:numRef>
          </c:val>
          <c:extLst>
            <c:ext xmlns:c16="http://schemas.microsoft.com/office/drawing/2014/chart" uri="{C3380CC4-5D6E-409C-BE32-E72D297353CC}">
              <c16:uniqueId val="{00000006-AFD4-4136-822B-7FC7238AE8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FD4-4136-822B-7FC7238AE8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13932</c:v>
                </c:pt>
                <c:pt idx="3">
                  <c:v>13767</c:v>
                </c:pt>
                <c:pt idx="6">
                  <c:v>13806</c:v>
                </c:pt>
                <c:pt idx="9">
                  <c:v>12931</c:v>
                </c:pt>
                <c:pt idx="12">
                  <c:v>11941</c:v>
                </c:pt>
              </c:numCache>
            </c:numRef>
          </c:val>
          <c:extLst>
            <c:ext xmlns:c16="http://schemas.microsoft.com/office/drawing/2014/chart" uri="{C3380CC4-5D6E-409C-BE32-E72D297353CC}">
              <c16:uniqueId val="{00000008-AFD4-4136-822B-7FC7238AE8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63</c:v>
                </c:pt>
                <c:pt idx="3">
                  <c:v>36</c:v>
                </c:pt>
                <c:pt idx="6">
                  <c:v>18</c:v>
                </c:pt>
                <c:pt idx="9">
                  <c:v>0</c:v>
                </c:pt>
                <c:pt idx="12">
                  <c:v>0</c:v>
                </c:pt>
              </c:numCache>
            </c:numRef>
          </c:val>
          <c:extLst>
            <c:ext xmlns:c16="http://schemas.microsoft.com/office/drawing/2014/chart" uri="{C3380CC4-5D6E-409C-BE32-E72D297353CC}">
              <c16:uniqueId val="{00000009-AFD4-4136-822B-7FC7238AE8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41596</c:v>
                </c:pt>
                <c:pt idx="3">
                  <c:v>40473</c:v>
                </c:pt>
                <c:pt idx="6">
                  <c:v>39710</c:v>
                </c:pt>
                <c:pt idx="9">
                  <c:v>39511</c:v>
                </c:pt>
                <c:pt idx="12">
                  <c:v>42419</c:v>
                </c:pt>
              </c:numCache>
            </c:numRef>
          </c:val>
          <c:extLst>
            <c:ext xmlns:c16="http://schemas.microsoft.com/office/drawing/2014/chart" uri="{C3380CC4-5D6E-409C-BE32-E72D297353CC}">
              <c16:uniqueId val="{0000000A-AFD4-4136-822B-7FC7238AE8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12549</c:v>
                </c:pt>
                <c:pt idx="2">
                  <c:v>#N/A</c:v>
                </c:pt>
                <c:pt idx="3">
                  <c:v>#N/A</c:v>
                </c:pt>
                <c:pt idx="4">
                  <c:v>11330</c:v>
                </c:pt>
                <c:pt idx="5">
                  <c:v>#N/A</c:v>
                </c:pt>
                <c:pt idx="6">
                  <c:v>#N/A</c:v>
                </c:pt>
                <c:pt idx="7">
                  <c:v>11331</c:v>
                </c:pt>
                <c:pt idx="8">
                  <c:v>#N/A</c:v>
                </c:pt>
                <c:pt idx="9">
                  <c:v>#N/A</c:v>
                </c:pt>
                <c:pt idx="10">
                  <c:v>10601</c:v>
                </c:pt>
                <c:pt idx="11">
                  <c:v>#N/A</c:v>
                </c:pt>
                <c:pt idx="12">
                  <c:v>#N/A</c:v>
                </c:pt>
                <c:pt idx="13">
                  <c:v>11473</c:v>
                </c:pt>
                <c:pt idx="14">
                  <c:v>#N/A</c:v>
                </c:pt>
              </c:numCache>
            </c:numRef>
          </c:val>
          <c:smooth val="0"/>
          <c:extLst>
            <c:ext xmlns:c16="http://schemas.microsoft.com/office/drawing/2014/chart" uri="{C3380CC4-5D6E-409C-BE32-E72D297353CC}">
              <c16:uniqueId val="{0000000B-AFD4-4136-822B-7FC7238AE8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1725</c:v>
                </c:pt>
                <c:pt idx="1">
                  <c:v>1725</c:v>
                </c:pt>
                <c:pt idx="2">
                  <c:v>1525</c:v>
                </c:pt>
              </c:numCache>
            </c:numRef>
          </c:val>
          <c:extLst>
            <c:ext xmlns:c16="http://schemas.microsoft.com/office/drawing/2014/chart" uri="{C3380CC4-5D6E-409C-BE32-E72D297353CC}">
              <c16:uniqueId val="{00000000-61AA-4764-AB4C-D1BBE1997C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1391</c:v>
                </c:pt>
                <c:pt idx="1">
                  <c:v>1391</c:v>
                </c:pt>
                <c:pt idx="2">
                  <c:v>1392</c:v>
                </c:pt>
              </c:numCache>
            </c:numRef>
          </c:val>
          <c:extLst>
            <c:ext xmlns:c16="http://schemas.microsoft.com/office/drawing/2014/chart" uri="{C3380CC4-5D6E-409C-BE32-E72D297353CC}">
              <c16:uniqueId val="{00000001-61AA-4764-AB4C-D1BBE1997C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5165</c:v>
                </c:pt>
                <c:pt idx="1">
                  <c:v>4954</c:v>
                </c:pt>
                <c:pt idx="2">
                  <c:v>4599</c:v>
                </c:pt>
              </c:numCache>
            </c:numRef>
          </c:val>
          <c:extLst>
            <c:ext xmlns:c16="http://schemas.microsoft.com/office/drawing/2014/chart" uri="{C3380CC4-5D6E-409C-BE32-E72D297353CC}">
              <c16:uniqueId val="{00000002-61AA-4764-AB4C-D1BBE1997C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{8B542087-29DF-46E7-8663-057633A7307A}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A9F-4FA0-9E32-9A66021F94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{2814E423-B742-4898-80CF-E7FCD3067DAA}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9F-4FA0-9E32-9A66021F94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{4E26E467-0ADF-4786-9CDB-C3A37AA13ABE}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9F-4FA0-9E32-9A66021F94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{63BAB3E7-CE7A-4A7E-B61D-3ACCF0B9360C}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9F-4FA0-9E32-9A66021F94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{A276FE7D-75C1-4E62-AEF4-42C70B285191}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9F-4FA0-9E32-9A66021F949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{98C723DC-E09D-47DA-92FF-BE1F8BC21FA7}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A9F-4FA0-9E32-9A66021F949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{240AD0A7-1260-4D53-AA23-4CAED3440445}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A9F-4FA0-9E32-9A66021F949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{52E6B0C3-785B-4C27-8058-8C651A8CFC27}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A9F-4FA0-9E32-9A66021F949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{553F2C44-7A91-4C7E-A791-DF1C4FF03B73}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A9F-4FA0-9E32-9A66021F94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58.2</c:v>
                </c:pt>
                <c:pt idx="16">
                  <c:v>59.5</c:v>
                </c:pt>
                <c:pt idx="24">
                  <c:v>60.8</c:v>
                </c:pt>
                <c:pt idx="32">
                  <c:v>60.7</c:v>
                </c:pt>
              </c:numCache>
            </c:numRef>
          </c:xVal>
          <c:yVal>
            <c:numRef>
              <c:f>公会計指標分析・財政指標組合せ分析表!$BP$51:$DC$51</c:f>
              <c:numCache>
                <c:formatCode>#,##0.0;"▲ "#,##0.0</c:formatCode>
                <c:ptCount val="40"/>
                <c:pt idx="8">
                  <c:v>88.5</c:v>
                </c:pt>
                <c:pt idx="16">
                  <c:v>90</c:v>
                </c:pt>
                <c:pt idx="24">
                  <c:v>86</c:v>
                </c:pt>
                <c:pt idx="32">
                  <c:v>93.9</c:v>
                </c:pt>
              </c:numCache>
            </c:numRef>
          </c:yVal>
          <c:smooth val="0"/>
          <c:extLst>
            <c:ext xmlns:c16="http://schemas.microsoft.com/office/drawing/2014/chart" uri="{C3380CC4-5D6E-409C-BE32-E72D297353CC}">
              <c16:uniqueId val="{00000009-6A9F-4FA0-9E32-9A66021F94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{D01C0A27-9B1C-4FDF-937A-1BAC7B4259F9}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A9F-4FA0-9E32-9A66021F94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{C41759BD-0375-458D-AB82-6728B986672C}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9F-4FA0-9E32-9A66021F94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{EDDB93EE-503C-448F-A653-84B2D7CD5926}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9F-4FA0-9E32-9A66021F94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{516656E2-C54C-49EE-A9DD-1AC870BC03DE}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9F-4FA0-9E32-9A66021F94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{F9A60485-0CEE-4D57-A604-FA22F4118DA5}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9F-4FA0-9E32-9A66021F949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{58E3CC2D-C54A-4A4F-8868-14739BC76BBD}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A9F-4FA0-9E32-9A66021F949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{683A8121-5D3E-4602-A164-350C64649002}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A9F-4FA0-9E32-9A66021F949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{803B3B5D-C9E5-48FD-892A-203B17AAA0B0}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A9F-4FA0-9E32-9A66021F949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{18E31CB8-3204-4222-8559-5860D4D9959D}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A9F-4FA0-9E32-9A66021F94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6A9F-4FA0-9E32-9A66021F9497}"/>
            </c:ext>
          </c:extLst>
        </c:ser>
        <c:dLbls>
          <c:showLegendKey val="0"/>
          <c:showVal val="1"/>
          <c:showCatName val="0"/>
          <c:showSerName val="0"/>
          <c:showPercent val="0"/>
          <c:showBubbleSize val="0"/>
        </c:dLbls>
        <c:axId val="46179840"/>
        <c:axId val="46181760"/>
      </c:scatterChart>
      <c:valAx>
        <c:axId val="46179840"/>
        <c:scaling>
          <c:orientation val="minMax"/>
          <c:max val="61.2"/>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2"/>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{9673B524-486C-4D52-88E8-A631E577EFAF}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F28-418E-AD07-44E855C0FB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{D25F697B-966B-4728-AB33-01790717331C}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28-418E-AD07-44E855C0FB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{7F8E36AA-DAED-47CB-940F-4C505A6A6E65}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28-418E-AD07-44E855C0FB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{0E66D10B-E48B-4E27-B56F-AE63DBF45730}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28-418E-AD07-44E855C0FB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{F232E216-7ECA-4157-8E3F-123CB24FD3B5}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28-418E-AD07-44E855C0FB2A}"/>
                </c:ext>
              </c:extLst>
            </c:dLbl>
            <c:dLbl>
              <c:idx val="8"/>
              <c:layout>
                <c:manualLayout>
                  <c:x val="-2.7652641657247356E-2"/>
                  <c:y val="-6.537128734912565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{C832E1C7-8F23-42AF-A3BE-A2DFCBD36603}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F28-418E-AD07-44E855C0FB2A}"/>
                </c:ext>
              </c:extLst>
            </c:dLbl>
            <c:dLbl>
              <c:idx val="16"/>
              <c:layout>
                <c:manualLayout>
                  <c:x val="-3.5743341580974045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{6D2ED56F-C513-41DC-B58D-F61190C01FF4}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F28-418E-AD07-44E855C0FB2A}"/>
                </c:ext>
              </c:extLst>
            </c:dLbl>
            <c:dLbl>
              <c:idx val="24"/>
              <c:layout>
                <c:manualLayout>
                  <c:x val="-3.1697991619110633E-2"/>
                  <c:y val="-5.946166433889286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{C6519957-A346-4585-B6BD-637FB4E4E1F6}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F28-418E-AD07-44E855C0FB2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{346D73C1-E5F8-44D5-90A2-47E68FFF81E0}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F28-418E-AD07-44E855C0FB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12.9</c:v>
                </c:pt>
                <c:pt idx="16">
                  <c:v>12.8</c:v>
                </c:pt>
                <c:pt idx="24">
                  <c:v>12.8</c:v>
                </c:pt>
                <c:pt idx="32">
                  <c:v>12.2</c:v>
                </c:pt>
              </c:numCache>
            </c:numRef>
          </c:xVal>
          <c:yVal>
            <c:numRef>
              <c:f>公会計指標分析・財政指標組合せ分析表!$BP$73:$DC$73</c:f>
              <c:numCache>
                <c:formatCode>#,##0.0;"▲ "#,##0.0</c:formatCode>
                <c:ptCount val="40"/>
                <c:pt idx="0">
                  <c:v>97</c:v>
                </c:pt>
                <c:pt idx="8">
                  <c:v>88.5</c:v>
                </c:pt>
                <c:pt idx="16">
                  <c:v>90</c:v>
                </c:pt>
                <c:pt idx="24">
                  <c:v>86</c:v>
                </c:pt>
                <c:pt idx="32">
                  <c:v>93.9</c:v>
                </c:pt>
              </c:numCache>
            </c:numRef>
          </c:yVal>
          <c:smooth val="0"/>
          <c:extLst>
            <c:ext xmlns:c16="http://schemas.microsoft.com/office/drawing/2014/chart" uri="{C3380CC4-5D6E-409C-BE32-E72D297353CC}">
              <c16:uniqueId val="{00000009-0F28-418E-AD07-44E855C0FB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{573348EF-5F70-4871-A284-C8A5845B34AF}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F28-418E-AD07-44E855C0FB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{48BF4AAC-6CB3-4052-82D0-E90D3C254E7D}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28-418E-AD07-44E855C0FB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{133D755D-72A0-44E3-9BBD-4B5B35C5EFEC}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28-418E-AD07-44E855C0FB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{2EEC14E1-EB5B-4645-B031-92615DD81742}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28-418E-AD07-44E855C0FB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{32EDD1AD-2CB4-4CF0-BA7B-604B5D906834}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28-418E-AD07-44E855C0FB2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{71184237-5A65-4627-BCB1-0BA0A2E81303}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F28-418E-AD07-44E855C0FB2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{FB8E5996-5C55-442D-9300-9D561313313D}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F28-418E-AD07-44E855C0FB2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{9FF78184-00BD-4811-8627-58AE0463DC90}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F28-418E-AD07-44E855C0FB2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{D90C94FF-C064-4FDE-891A-EF20F0700B0F}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F28-418E-AD07-44E855C0FB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0F28-418E-AD07-44E855C0FB2A}"/>
            </c:ext>
          </c:extLst>
        </c:ser>
        <c:dLbls>
          <c:showLegendKey val="0"/>
          <c:showVal val="1"/>
          <c:showCatName val="0"/>
          <c:showSerName val="0"/>
          <c:showPercent val="0"/>
          <c:showBubbleSize val="0"/>
        </c:dLbls>
        <c:axId val="84219776"/>
        <c:axId val="84234240"/>
      </c:scatterChart>
      <c:valAx>
        <c:axId val="84219776"/>
        <c:scaling>
          <c:orientation val="minMax"/>
          <c:max val="13.4"/>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公債費は新市建設計画事業、北陸新幹線建設に伴う糸魚川駅周辺整備事業、公共施設の耐震化等により、平成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年度をピークに増加し、</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年度以降減少に転じた。</a:t>
          </a:r>
        </a:p>
        <a:p>
          <a:r>
            <a:rPr kumimoji="1" lang="ja-JP" altLang="en-US" sz="1300">
              <a:latin typeface="ＭＳ ゴシック" pitchFamily="49" charset="-128"/>
              <a:ea typeface="ＭＳ ゴシック" pitchFamily="49" charset="-128"/>
            </a:rPr>
            <a:t>　しかしながら、今後は合併算定替終了に伴う標準財政規模の縮小や、次期ごみ処理施設と駅北大火復興の大規模事業のため、元利償還金は増加し、比率は悪化すると見込まれる。</a:t>
          </a:r>
        </a:p>
        <a:p>
          <a:r>
            <a:rPr kumimoji="1" lang="ja-JP" altLang="en-US" sz="1300">
              <a:latin typeface="ＭＳ ゴシック" pitchFamily="49" charset="-128"/>
              <a:ea typeface="ＭＳ ゴシック" pitchFamily="49" charset="-128"/>
            </a:rPr>
            <a:t>　地方債の新規発行を抑制するほか、公債費が後年度に過度の負担とならないよう財政計画をたて、公債費の年度間の平準化及び繰上償還を行っていく。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満期一括償還地方債の借入れがないため、該当なし。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新市建設計画事業、北陸新幹線建設に伴う糸魚川駅周辺整備事業、公共施設の耐震化等により地方債現在高の上昇が平成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年度まで続いた。一方で、使用料の改定により下水道事業を主とする公営企業債等繰入見込額は、徐々にではあるが、減少傾向にある。　</a:t>
          </a:r>
        </a:p>
        <a:p>
          <a:r>
            <a:rPr kumimoji="1" lang="ja-JP" altLang="en-US" sz="1400">
              <a:latin typeface="ＭＳ ゴシック" pitchFamily="49" charset="-128"/>
              <a:ea typeface="ＭＳ ゴシック" pitchFamily="49" charset="-128"/>
            </a:rPr>
            <a:t>　今後は合併算定替終了に伴う標準財政規模の縮小や、次期ごみ処理施設や駅北大火復興等の大規模事業のため、地方債現在高は増加し、比率は悪化すると見込まれる。</a:t>
          </a:r>
        </a:p>
        <a:p>
          <a:r>
            <a:rPr kumimoji="1" lang="ja-JP" altLang="en-US" sz="1400">
              <a:latin typeface="ＭＳ ゴシック" pitchFamily="49" charset="-128"/>
              <a:ea typeface="ＭＳ ゴシック" pitchFamily="49" charset="-128"/>
            </a:rPr>
            <a:t>　地方債新規発行の抑制とともに、充当可能基金の増加に取り組み、将来負担の軽減を図る。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新潟県糸魚川市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百万円、職員の退職手当に充当するために退職手当基金から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年度に発生した駅北大火の復旧復興事業のため駅北大火復旧復興基金から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百万円の減になった。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次期ごみ処理施設の建設や大火の復旧復興の進捗等を図るため、基金残高は減少傾向にあるものの、景気動向による市民法人税の変動や災害への備えのため、標準財政規模の約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％程度となるよう、財政調整基金の積立額を維持する。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・まちづくり基金：本市の一体性の速やかな確立を図るため又は均衡ある発展に資するために行う公共的施設の整備事業等に充てる。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・環境施設整備基金：一般廃棄物及び産業廃棄物の処理施設並びにこれらに関連する施設の整備に要する費用に充てる。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・公共施設等総合管理基金：公共施設等の改修及び整備に要する費用に充てる。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・福祉基金：福祉に要する費用に充てる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・まちづくり基金：屋内水泳プール整備等のため、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百万円取り崩し、運用利息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・職員退職手当基金：職員退職手当のため、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・公共施設等総合管理基金：雇用促進住宅家賃の充当残及び運用利息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百万円と積み立てるとともに、北陸新幹線基金の残高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百万円を積み替えた。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・福祉基金：社会福祉協議会運営費助成等のため、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・まちづくり基金：本市の発展に資する施設整備や合併前に整備した施設の老朽化対策等のため、基金を取り崩す予定。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・環境施設整備基金：次期ごみ処理施設の整備のため、基金を取り崩す予定。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・職員退職手当基金：必要に応じて、職員退職手当のため、基金を取り崩す予定。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・公共施設等総合管理基金：必要に応じて、施設の改修・整備のため、基金を取り崩す予定。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・福祉基金：社会福祉協議会の助成に充てるため、取り崩していくが、残高に応じて積み立てる予定。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財政調整基金の残高は、景気動向による市民法人税の変動や災害への備えのため、過去の実績等を踏まえ、標準財政規模の約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％程度となるよう、積立額を維持することを目標とする。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ここ数年は、基金の運用利息のみ積み立てている。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ごみ処理施設の建設等により、健全化判断比率の悪化が予想されることから、基金を取り崩し、地方債の繰上償還による将来負担の軽減を図る予定である。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42,164
41,757
746.24
32,628,537
30,971,710
1,036,485
15,732,490
42,419,133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％減少し、全国平均を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％下回っている。具体的には、有形固定資産額は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314,695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百万円で、前年より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百万円の増となったが、減価償却累計額は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191,174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百万円で、前年より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大型の建設事業があったため、同率が減少したが、今後は減価償却額の増加額が、有形固定資産の増加額を上回っていくことから、公共施設等総合管理指針に基づき、施設の必要性を十分検討し、コスト削減や利用率の向上を図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4699635"/>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17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71029</xdr:rowOff>
    </xdr:from>
    <xdr:to>
      <xdr:col>23</xdr:col>
      <xdr:colOff>136525</xdr:colOff>
      <xdr:row>32</xdr:row>
      <xdr:rowOff>1179</xdr:rowOff>
    </xdr:to>
    <xdr:sp macro="" textlink="">
      <xdr:nvSpPr>
        <xdr:cNvPr id="83" name="楕円 82"/>
        <xdr:cNvSpPr/>
      </xdr:nvSpPr>
      <xdr:spPr>
        <a:xfrm>
          <a:off x="4711700" y="53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49456</xdr:rowOff>
    </xdr:from>
    <xdr:ext cx="405111" cy="259045"/>
    <xdr:sp macro="" textlink="">
      <xdr:nvSpPr>
        <xdr:cNvPr id="84" name="有形固定資産減価償却率該当値テキスト"/>
        <xdr:cNvSpPr txBox="1"/>
      </xdr:nvSpPr>
      <xdr:spPr>
        <a:xfrm>
          <a:off x="4813300" y="536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74114</xdr:rowOff>
    </xdr:from>
    <xdr:to>
      <xdr:col>19</xdr:col>
      <xdr:colOff>187325</xdr:colOff>
      <xdr:row>32</xdr:row>
      <xdr:rowOff>4264</xdr:rowOff>
    </xdr:to>
    <xdr:sp macro="" textlink="">
      <xdr:nvSpPr>
        <xdr:cNvPr id="85" name="楕円 84"/>
        <xdr:cNvSpPr/>
      </xdr:nvSpPr>
      <xdr:spPr>
        <a:xfrm>
          <a:off x="4000500" y="53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121829</xdr:rowOff>
    </xdr:from>
    <xdr:to>
      <xdr:col>23</xdr:col>
      <xdr:colOff>85725</xdr:colOff>
      <xdr:row>31</xdr:row>
      <xdr:rowOff>124914</xdr:rowOff>
    </xdr:to>
    <xdr:cxnSp macro="">
      <xdr:nvCxnSpPr>
        <xdr:cNvPr id="86" name="直線コネクタ 85"/>
        <xdr:cNvCxnSpPr/>
      </xdr:nvCxnSpPr>
      <xdr:spPr>
        <a:xfrm flipV="1">
          <a:off x="4051300" y="5436779"/>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34018</xdr:rowOff>
    </xdr:from>
    <xdr:to>
      <xdr:col>15</xdr:col>
      <xdr:colOff>187325</xdr:colOff>
      <xdr:row>31</xdr:row>
      <xdr:rowOff>135618</xdr:rowOff>
    </xdr:to>
    <xdr:sp macro="" textlink="">
      <xdr:nvSpPr>
        <xdr:cNvPr id="87" name="楕円 86"/>
        <xdr:cNvSpPr/>
      </xdr:nvSpPr>
      <xdr:spPr>
        <a:xfrm>
          <a:off x="3238500" y="53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84818</xdr:rowOff>
    </xdr:from>
    <xdr:to>
      <xdr:col>19</xdr:col>
      <xdr:colOff>136525</xdr:colOff>
      <xdr:row>31</xdr:row>
      <xdr:rowOff>124914</xdr:rowOff>
    </xdr:to>
    <xdr:cxnSp macro="">
      <xdr:nvCxnSpPr>
        <xdr:cNvPr id="88" name="直線コネクタ 87"/>
        <xdr:cNvCxnSpPr/>
      </xdr:nvCxnSpPr>
      <xdr:spPr>
        <a:xfrm>
          <a:off x="3289300" y="5399768"/>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165372</xdr:rowOff>
    </xdr:from>
    <xdr:to>
      <xdr:col>11</xdr:col>
      <xdr:colOff>187325</xdr:colOff>
      <xdr:row>31</xdr:row>
      <xdr:rowOff>95522</xdr:rowOff>
    </xdr:to>
    <xdr:sp macro="" textlink="">
      <xdr:nvSpPr>
        <xdr:cNvPr id="89" name="楕円 88"/>
        <xdr:cNvSpPr/>
      </xdr:nvSpPr>
      <xdr:spPr>
        <a:xfrm>
          <a:off x="2476500" y="530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44722</xdr:rowOff>
    </xdr:from>
    <xdr:to>
      <xdr:col>15</xdr:col>
      <xdr:colOff>136525</xdr:colOff>
      <xdr:row>31</xdr:row>
      <xdr:rowOff>84818</xdr:rowOff>
    </xdr:to>
    <xdr:cxnSp macro="">
      <xdr:nvCxnSpPr>
        <xdr:cNvPr id="90" name="直線コネクタ 89"/>
        <xdr:cNvCxnSpPr/>
      </xdr:nvCxnSpPr>
      <xdr:spPr>
        <a:xfrm>
          <a:off x="2527300" y="5359672"/>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xdr:cNvSpPr txBox="1"/>
      </xdr:nvSpPr>
      <xdr:spPr>
        <a:xfrm>
          <a:off x="38360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2" name="n_2aveValue有形固定資産減価償却率"/>
        <xdr:cNvSpPr txBox="1"/>
      </xdr:nvSpPr>
      <xdr:spPr>
        <a:xfrm>
          <a:off x="3086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3" name="n_3aveValue有形固定資産減価償却率"/>
        <xdr:cNvSpPr txBox="1"/>
      </xdr:nvSpPr>
      <xdr:spPr>
        <a:xfrm>
          <a:off x="2324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4" name="n_4aveValue有形固定資産減価償却率"/>
        <xdr:cNvSpPr txBox="1"/>
      </xdr:nvSpPr>
      <xdr:spPr>
        <a:xfrm>
          <a:off x="1562744" y="495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166841</xdr:rowOff>
    </xdr:from>
    <xdr:ext cx="405111" cy="259045"/>
    <xdr:sp macro="" textlink="">
      <xdr:nvSpPr>
        <xdr:cNvPr id="95" name="n_1mainValue有形固定資産減価償却率"/>
        <xdr:cNvSpPr txBox="1"/>
      </xdr:nvSpPr>
      <xdr:spPr>
        <a:xfrm>
          <a:off x="3836044" y="548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126745</xdr:rowOff>
    </xdr:from>
    <xdr:ext cx="405111" cy="259045"/>
    <xdr:sp macro="" textlink="">
      <xdr:nvSpPr>
        <xdr:cNvPr id="96" name="n_2mainValue有形固定資産減価償却率"/>
        <xdr:cNvSpPr txBox="1"/>
      </xdr:nvSpPr>
      <xdr:spPr>
        <a:xfrm>
          <a:off x="3086744" y="544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86649</xdr:rowOff>
    </xdr:from>
    <xdr:ext cx="405111" cy="259045"/>
    <xdr:sp macro="" textlink="">
      <xdr:nvSpPr>
        <xdr:cNvPr id="97" name="n_3mainValue有形固定資産減価償却率"/>
        <xdr:cNvSpPr txBox="1"/>
      </xdr:nvSpPr>
      <xdr:spPr>
        <a:xfrm>
          <a:off x="2324744" y="5401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債務償還比率は類似団体内平均値及び全国平均値を上回り、その要因は経常一般財源に対し、将来負担額が多いためである。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令和元年度はごみ処理施設等の大規模建設事業があり、多額の借入を行ったため債務償還比率は上昇したが、償還の進行により緩やかに下降していく見込みである。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今後は、地方債の計画的な繰上償還や経常経費の削減により、将来負担の軽減を図る。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xdr:cNvCxnSpPr/>
      </xdr:nvCxnSpPr>
      <xdr:spPr>
        <a:xfrm flipV="1">
          <a:off x="14793595" y="4547905"/>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xdr:cNvSpPr txBox="1"/>
      </xdr:nvSpPr>
      <xdr:spPr>
        <a:xfrm>
          <a:off x="14846300" y="59151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xdr:cNvCxnSpPr/>
      </xdr:nvCxnSpPr>
      <xdr:spPr>
        <a:xfrm>
          <a:off x="14706600" y="591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xdr:cNvSpPr txBox="1"/>
      </xdr:nvSpPr>
      <xdr:spPr>
        <a:xfrm>
          <a:off x="14846300" y="432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xdr:cNvCxnSpPr/>
      </xdr:nvCxnSpPr>
      <xdr:spPr>
        <a:xfrm>
          <a:off x="14706600" y="454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xdr:cNvSpPr txBox="1"/>
      </xdr:nvSpPr>
      <xdr:spPr>
        <a:xfrm>
          <a:off x="14846300" y="4832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xdr:cNvSpPr/>
      </xdr:nvSpPr>
      <xdr:spPr>
        <a:xfrm>
          <a:off x="14744700" y="498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xdr:cNvSpPr/>
      </xdr:nvSpPr>
      <xdr:spPr>
        <a:xfrm>
          <a:off x="14033500" y="4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xdr:cNvSpPr/>
      </xdr:nvSpPr>
      <xdr:spPr>
        <a:xfrm>
          <a:off x="13271500" y="49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xdr:cNvSpPr/>
      </xdr:nvSpPr>
      <xdr:spPr>
        <a:xfrm>
          <a:off x="12509500" y="494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xdr:cNvSpPr/>
      </xdr:nvSpPr>
      <xdr:spPr>
        <a:xfrm>
          <a:off x="11747500" y="49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16658</xdr:rowOff>
    </xdr:from>
    <xdr:to>
      <xdr:col>76</xdr:col>
      <xdr:colOff>73025</xdr:colOff>
      <xdr:row>30</xdr:row>
      <xdr:rowOff>118258</xdr:rowOff>
    </xdr:to>
    <xdr:sp macro="" textlink="">
      <xdr:nvSpPr>
        <xdr:cNvPr id="143" name="楕円 142"/>
        <xdr:cNvSpPr/>
      </xdr:nvSpPr>
      <xdr:spPr>
        <a:xfrm>
          <a:off x="14744700" y="51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166535</xdr:rowOff>
    </xdr:from>
    <xdr:ext cx="469744" cy="259045"/>
    <xdr:sp macro="" textlink="">
      <xdr:nvSpPr>
        <xdr:cNvPr id="144" name="債務償還比率該当値テキスト"/>
        <xdr:cNvSpPr txBox="1"/>
      </xdr:nvSpPr>
      <xdr:spPr>
        <a:xfrm>
          <a:off x="14846300" y="513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97430</xdr:rowOff>
    </xdr:from>
    <xdr:to>
      <xdr:col>72</xdr:col>
      <xdr:colOff>123825</xdr:colOff>
      <xdr:row>30</xdr:row>
      <xdr:rowOff>27580</xdr:rowOff>
    </xdr:to>
    <xdr:sp macro="" textlink="">
      <xdr:nvSpPr>
        <xdr:cNvPr id="145" name="楕円 144"/>
        <xdr:cNvSpPr/>
      </xdr:nvSpPr>
      <xdr:spPr>
        <a:xfrm>
          <a:off x="14033500" y="50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148230</xdr:rowOff>
    </xdr:from>
    <xdr:to>
      <xdr:col>76</xdr:col>
      <xdr:colOff>22225</xdr:colOff>
      <xdr:row>30</xdr:row>
      <xdr:rowOff>67458</xdr:rowOff>
    </xdr:to>
    <xdr:cxnSp macro="">
      <xdr:nvCxnSpPr>
        <xdr:cNvPr id="146" name="直線コネクタ 145"/>
        <xdr:cNvCxnSpPr/>
      </xdr:nvCxnSpPr>
      <xdr:spPr>
        <a:xfrm>
          <a:off x="14084300" y="5120280"/>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145048</xdr:rowOff>
    </xdr:from>
    <xdr:to>
      <xdr:col>68</xdr:col>
      <xdr:colOff>123825</xdr:colOff>
      <xdr:row>30</xdr:row>
      <xdr:rowOff>75198</xdr:rowOff>
    </xdr:to>
    <xdr:sp macro="" textlink="">
      <xdr:nvSpPr>
        <xdr:cNvPr id="147" name="楕円 146"/>
        <xdr:cNvSpPr/>
      </xdr:nvSpPr>
      <xdr:spPr>
        <a:xfrm>
          <a:off x="13271500" y="51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148230</xdr:rowOff>
    </xdr:from>
    <xdr:to>
      <xdr:col>72</xdr:col>
      <xdr:colOff>73025</xdr:colOff>
      <xdr:row>30</xdr:row>
      <xdr:rowOff>24398</xdr:rowOff>
    </xdr:to>
    <xdr:cxnSp macro="">
      <xdr:nvCxnSpPr>
        <xdr:cNvPr id="148" name="直線コネクタ 147"/>
        <xdr:cNvCxnSpPr/>
      </xdr:nvCxnSpPr>
      <xdr:spPr>
        <a:xfrm flipV="1">
          <a:off x="13322300" y="5120280"/>
          <a:ext cx="76200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128256</xdr:rowOff>
    </xdr:from>
    <xdr:to>
      <xdr:col>64</xdr:col>
      <xdr:colOff>123825</xdr:colOff>
      <xdr:row>30</xdr:row>
      <xdr:rowOff>58406</xdr:rowOff>
    </xdr:to>
    <xdr:sp macro="" textlink="">
      <xdr:nvSpPr>
        <xdr:cNvPr id="149" name="楕円 148"/>
        <xdr:cNvSpPr/>
      </xdr:nvSpPr>
      <xdr:spPr>
        <a:xfrm>
          <a:off x="12509500" y="51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7606</xdr:rowOff>
    </xdr:from>
    <xdr:to>
      <xdr:col>68</xdr:col>
      <xdr:colOff>73025</xdr:colOff>
      <xdr:row>30</xdr:row>
      <xdr:rowOff>24398</xdr:rowOff>
    </xdr:to>
    <xdr:cxnSp macro="">
      <xdr:nvCxnSpPr>
        <xdr:cNvPr id="150" name="直線コネクタ 149"/>
        <xdr:cNvCxnSpPr/>
      </xdr:nvCxnSpPr>
      <xdr:spPr>
        <a:xfrm>
          <a:off x="12560300" y="5151106"/>
          <a:ext cx="762000" cy="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86995</xdr:rowOff>
    </xdr:from>
    <xdr:to>
      <xdr:col>60</xdr:col>
      <xdr:colOff>123825</xdr:colOff>
      <xdr:row>30</xdr:row>
      <xdr:rowOff>17145</xdr:rowOff>
    </xdr:to>
    <xdr:sp macro="" textlink="">
      <xdr:nvSpPr>
        <xdr:cNvPr id="151" name="楕円 150"/>
        <xdr:cNvSpPr/>
      </xdr:nvSpPr>
      <xdr:spPr>
        <a:xfrm>
          <a:off x="11747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137795</xdr:rowOff>
    </xdr:from>
    <xdr:to>
      <xdr:col>64</xdr:col>
      <xdr:colOff>73025</xdr:colOff>
      <xdr:row>30</xdr:row>
      <xdr:rowOff>7606</xdr:rowOff>
    </xdr:to>
    <xdr:cxnSp macro="">
      <xdr:nvCxnSpPr>
        <xdr:cNvPr id="152" name="直線コネクタ 151"/>
        <xdr:cNvCxnSpPr/>
      </xdr:nvCxnSpPr>
      <xdr:spPr>
        <a:xfrm>
          <a:off x="11798300" y="5109845"/>
          <a:ext cx="762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3" name="n_1aveValue債務償還比率"/>
        <xdr:cNvSpPr txBox="1"/>
      </xdr:nvSpPr>
      <xdr:spPr>
        <a:xfrm>
          <a:off x="13836727" y="475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xdr:cNvSpPr txBox="1"/>
      </xdr:nvSpPr>
      <xdr:spPr>
        <a:xfrm>
          <a:off x="13087427" y="475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xdr:cNvSpPr txBox="1"/>
      </xdr:nvSpPr>
      <xdr:spPr>
        <a:xfrm>
          <a:off x="12325427" y="47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6" name="n_4aveValue債務償還比率"/>
        <xdr:cNvSpPr txBox="1"/>
      </xdr:nvSpPr>
      <xdr:spPr>
        <a:xfrm>
          <a:off x="11563427" y="46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18707</xdr:rowOff>
    </xdr:from>
    <xdr:ext cx="469744" cy="259045"/>
    <xdr:sp macro="" textlink="">
      <xdr:nvSpPr>
        <xdr:cNvPr id="157" name="n_1mainValue債務償還比率"/>
        <xdr:cNvSpPr txBox="1"/>
      </xdr:nvSpPr>
      <xdr:spPr>
        <a:xfrm>
          <a:off x="13836727" y="516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66325</xdr:rowOff>
    </xdr:from>
    <xdr:ext cx="469744" cy="259045"/>
    <xdr:sp macro="" textlink="">
      <xdr:nvSpPr>
        <xdr:cNvPr id="158" name="n_2mainValue債務償還比率"/>
        <xdr:cNvSpPr txBox="1"/>
      </xdr:nvSpPr>
      <xdr:spPr>
        <a:xfrm>
          <a:off x="13087427" y="52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49533</xdr:rowOff>
    </xdr:from>
    <xdr:ext cx="469744" cy="259045"/>
    <xdr:sp macro="" textlink="">
      <xdr:nvSpPr>
        <xdr:cNvPr id="159" name="n_3mainValue債務償還比率"/>
        <xdr:cNvSpPr txBox="1"/>
      </xdr:nvSpPr>
      <xdr:spPr>
        <a:xfrm>
          <a:off x="12325427" y="51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8272</xdr:rowOff>
    </xdr:from>
    <xdr:ext cx="469744" cy="259045"/>
    <xdr:sp macro="" textlink="">
      <xdr:nvSpPr>
        <xdr:cNvPr id="160" name="n_4mainValue債務償還比率"/>
        <xdr:cNvSpPr txBox="1"/>
      </xdr:nvSpPr>
      <xdr:spPr>
        <a:xfrm>
          <a:off x="11563427" y="51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42,164
41,757
746.24
32,628,537
30,971,710
1,036,485
15,732,490
42,419,133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135272</xdr:rowOff>
    </xdr:from>
    <xdr:ext cx="405111" cy="259045"/>
    <xdr:sp macro="" textlink="">
      <xdr:nvSpPr>
        <xdr:cNvPr id="74" name="【道路】&#10;有形固定資産減価償却率該当値テキスト"/>
        <xdr:cNvSpPr txBox="1"/>
      </xdr:nvSpPr>
      <xdr:spPr>
        <a:xfrm>
          <a:off x="4673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5" name="楕円 74"/>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36195</xdr:rowOff>
    </xdr:to>
    <xdr:cxnSp macro="">
      <xdr:nvCxnSpPr>
        <xdr:cNvPr id="76" name="直線コネクタ 75"/>
        <xdr:cNvCxnSpPr/>
      </xdr:nvCxnSpPr>
      <xdr:spPr>
        <a:xfrm>
          <a:off x="3797300" y="65227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7620</xdr:rowOff>
    </xdr:to>
    <xdr:cxnSp macro="">
      <xdr:nvCxnSpPr>
        <xdr:cNvPr id="78" name="直線コネクタ 77"/>
        <xdr:cNvCxnSpPr/>
      </xdr:nvCxnSpPr>
      <xdr:spPr>
        <a:xfrm>
          <a:off x="2908300" y="6496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73025</xdr:rowOff>
    </xdr:from>
    <xdr:to>
      <xdr:col>10</xdr:col>
      <xdr:colOff>165100</xdr:colOff>
      <xdr:row>38</xdr:row>
      <xdr:rowOff>3175</xdr:rowOff>
    </xdr:to>
    <xdr:sp macro="" textlink="">
      <xdr:nvSpPr>
        <xdr:cNvPr id="79" name="楕円 78"/>
        <xdr:cNvSpPr/>
      </xdr:nvSpPr>
      <xdr:spPr>
        <a:xfrm>
          <a:off x="1968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123825</xdr:rowOff>
    </xdr:from>
    <xdr:to>
      <xdr:col>15</xdr:col>
      <xdr:colOff>50800</xdr:colOff>
      <xdr:row>37</xdr:row>
      <xdr:rowOff>152400</xdr:rowOff>
    </xdr:to>
    <xdr:cxnSp macro="">
      <xdr:nvCxnSpPr>
        <xdr:cNvPr id="80" name="直線コネクタ 79"/>
        <xdr:cNvCxnSpPr/>
      </xdr:nvCxnSpPr>
      <xdr:spPr>
        <a:xfrm>
          <a:off x="2019300" y="6467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1"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2"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5" name="n_1main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6" name="n_2main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165752</xdr:rowOff>
    </xdr:from>
    <xdr:ext cx="405111" cy="259045"/>
    <xdr:sp macro="" textlink="">
      <xdr:nvSpPr>
        <xdr:cNvPr id="87" name="n_3mainValue【道路】&#10;有形固定資産減価償却率"/>
        <xdr:cNvSpPr txBox="1"/>
      </xdr:nvSpPr>
      <xdr:spPr>
        <a:xfrm>
          <a:off x="1816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6"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164808</xdr:rowOff>
    </xdr:from>
    <xdr:to>
      <xdr:col>55</xdr:col>
      <xdr:colOff>50800</xdr:colOff>
      <xdr:row>35</xdr:row>
      <xdr:rowOff>94958</xdr:rowOff>
    </xdr:to>
    <xdr:sp macro="" textlink="">
      <xdr:nvSpPr>
        <xdr:cNvPr id="127" name="楕円 126"/>
        <xdr:cNvSpPr/>
      </xdr:nvSpPr>
      <xdr:spPr>
        <a:xfrm>
          <a:off x="10426700" y="59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16235</xdr:rowOff>
    </xdr:from>
    <xdr:ext cx="534377" cy="259045"/>
    <xdr:sp macro="" textlink="">
      <xdr:nvSpPr>
        <xdr:cNvPr id="128" name="【道路】&#10;一人当たり延長該当値テキスト"/>
        <xdr:cNvSpPr txBox="1"/>
      </xdr:nvSpPr>
      <xdr:spPr>
        <a:xfrm>
          <a:off x="10515600" y="584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17132</xdr:rowOff>
    </xdr:from>
    <xdr:to>
      <xdr:col>50</xdr:col>
      <xdr:colOff>165100</xdr:colOff>
      <xdr:row>35</xdr:row>
      <xdr:rowOff>118732</xdr:rowOff>
    </xdr:to>
    <xdr:sp macro="" textlink="">
      <xdr:nvSpPr>
        <xdr:cNvPr id="129" name="楕円 128"/>
        <xdr:cNvSpPr/>
      </xdr:nvSpPr>
      <xdr:spPr>
        <a:xfrm>
          <a:off x="9588500" y="60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44158</xdr:rowOff>
    </xdr:from>
    <xdr:to>
      <xdr:col>55</xdr:col>
      <xdr:colOff>0</xdr:colOff>
      <xdr:row>35</xdr:row>
      <xdr:rowOff>67932</xdr:rowOff>
    </xdr:to>
    <xdr:cxnSp macro="">
      <xdr:nvCxnSpPr>
        <xdr:cNvPr id="130" name="直線コネクタ 129"/>
        <xdr:cNvCxnSpPr/>
      </xdr:nvCxnSpPr>
      <xdr:spPr>
        <a:xfrm flipV="1">
          <a:off x="9639300" y="6044908"/>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36220</xdr:rowOff>
    </xdr:from>
    <xdr:to>
      <xdr:col>46</xdr:col>
      <xdr:colOff>38100</xdr:colOff>
      <xdr:row>35</xdr:row>
      <xdr:rowOff>137820</xdr:rowOff>
    </xdr:to>
    <xdr:sp macro="" textlink="">
      <xdr:nvSpPr>
        <xdr:cNvPr id="131" name="楕円 130"/>
        <xdr:cNvSpPr/>
      </xdr:nvSpPr>
      <xdr:spPr>
        <a:xfrm>
          <a:off x="8699500" y="60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67932</xdr:rowOff>
    </xdr:from>
    <xdr:to>
      <xdr:col>50</xdr:col>
      <xdr:colOff>114300</xdr:colOff>
      <xdr:row>35</xdr:row>
      <xdr:rowOff>87020</xdr:rowOff>
    </xdr:to>
    <xdr:cxnSp macro="">
      <xdr:nvCxnSpPr>
        <xdr:cNvPr id="132" name="直線コネクタ 131"/>
        <xdr:cNvCxnSpPr/>
      </xdr:nvCxnSpPr>
      <xdr:spPr>
        <a:xfrm flipV="1">
          <a:off x="8750300" y="6068682"/>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57099</xdr:rowOff>
    </xdr:from>
    <xdr:to>
      <xdr:col>41</xdr:col>
      <xdr:colOff>101600</xdr:colOff>
      <xdr:row>35</xdr:row>
      <xdr:rowOff>158699</xdr:rowOff>
    </xdr:to>
    <xdr:sp macro="" textlink="">
      <xdr:nvSpPr>
        <xdr:cNvPr id="133" name="楕円 132"/>
        <xdr:cNvSpPr/>
      </xdr:nvSpPr>
      <xdr:spPr>
        <a:xfrm>
          <a:off x="7810500" y="60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87020</xdr:rowOff>
    </xdr:from>
    <xdr:to>
      <xdr:col>45</xdr:col>
      <xdr:colOff>177800</xdr:colOff>
      <xdr:row>35</xdr:row>
      <xdr:rowOff>107899</xdr:rowOff>
    </xdr:to>
    <xdr:cxnSp macro="">
      <xdr:nvCxnSpPr>
        <xdr:cNvPr id="134" name="直線コネクタ 133"/>
        <xdr:cNvCxnSpPr/>
      </xdr:nvCxnSpPr>
      <xdr:spPr>
        <a:xfrm flipV="1">
          <a:off x="7861300" y="6087770"/>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35"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36"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37"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135259</xdr:rowOff>
    </xdr:from>
    <xdr:ext cx="534377" cy="259045"/>
    <xdr:sp macro="" textlink="">
      <xdr:nvSpPr>
        <xdr:cNvPr id="139" name="n_1mainValue【道路】&#10;一人当たり延長"/>
        <xdr:cNvSpPr txBox="1"/>
      </xdr:nvSpPr>
      <xdr:spPr>
        <a:xfrm>
          <a:off x="9359411" y="57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154347</xdr:rowOff>
    </xdr:from>
    <xdr:ext cx="534377" cy="259045"/>
    <xdr:sp macro="" textlink="">
      <xdr:nvSpPr>
        <xdr:cNvPr id="140" name="n_2mainValue【道路】&#10;一人当たり延長"/>
        <xdr:cNvSpPr txBox="1"/>
      </xdr:nvSpPr>
      <xdr:spPr>
        <a:xfrm>
          <a:off x="8483111" y="581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3776</xdr:rowOff>
    </xdr:from>
    <xdr:ext cx="534377" cy="259045"/>
    <xdr:sp macro="" textlink="">
      <xdr:nvSpPr>
        <xdr:cNvPr id="141" name="n_3mainValue【道路】&#10;一人当たり延長"/>
        <xdr:cNvSpPr txBox="1"/>
      </xdr:nvSpPr>
      <xdr:spPr>
        <a:xfrm>
          <a:off x="7594111" y="58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1"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23495</xdr:rowOff>
    </xdr:from>
    <xdr:to>
      <xdr:col>24</xdr:col>
      <xdr:colOff>114300</xdr:colOff>
      <xdr:row>58</xdr:row>
      <xdr:rowOff>125095</xdr:rowOff>
    </xdr:to>
    <xdr:sp macro="" textlink="">
      <xdr:nvSpPr>
        <xdr:cNvPr id="182" name="楕円 181"/>
        <xdr:cNvSpPr/>
      </xdr:nvSpPr>
      <xdr:spPr>
        <a:xfrm>
          <a:off x="4584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46372</xdr:rowOff>
    </xdr:from>
    <xdr:ext cx="405111" cy="259045"/>
    <xdr:sp macro="" textlink="">
      <xdr:nvSpPr>
        <xdr:cNvPr id="183" name="【橋りょう・トンネル】&#10;有形固定資産減価償却率該当値テキスト"/>
        <xdr:cNvSpPr txBox="1"/>
      </xdr:nvSpPr>
      <xdr:spPr>
        <a:xfrm>
          <a:off x="4673600"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xdr:rowOff>
    </xdr:from>
    <xdr:to>
      <xdr:col>20</xdr:col>
      <xdr:colOff>38100</xdr:colOff>
      <xdr:row>58</xdr:row>
      <xdr:rowOff>104140</xdr:rowOff>
    </xdr:to>
    <xdr:sp macro="" textlink="">
      <xdr:nvSpPr>
        <xdr:cNvPr id="184" name="楕円 183"/>
        <xdr:cNvSpPr/>
      </xdr:nvSpPr>
      <xdr:spPr>
        <a:xfrm>
          <a:off x="3746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53340</xdr:rowOff>
    </xdr:from>
    <xdr:to>
      <xdr:col>24</xdr:col>
      <xdr:colOff>63500</xdr:colOff>
      <xdr:row>58</xdr:row>
      <xdr:rowOff>74295</xdr:rowOff>
    </xdr:to>
    <xdr:cxnSp macro="">
      <xdr:nvCxnSpPr>
        <xdr:cNvPr id="185" name="直線コネクタ 184"/>
        <xdr:cNvCxnSpPr/>
      </xdr:nvCxnSpPr>
      <xdr:spPr>
        <a:xfrm>
          <a:off x="3797300" y="99974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154940</xdr:rowOff>
    </xdr:from>
    <xdr:to>
      <xdr:col>15</xdr:col>
      <xdr:colOff>101600</xdr:colOff>
      <xdr:row>58</xdr:row>
      <xdr:rowOff>85090</xdr:rowOff>
    </xdr:to>
    <xdr:sp macro="" textlink="">
      <xdr:nvSpPr>
        <xdr:cNvPr id="186" name="楕円 185"/>
        <xdr:cNvSpPr/>
      </xdr:nvSpPr>
      <xdr:spPr>
        <a:xfrm>
          <a:off x="2857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58</xdr:row>
      <xdr:rowOff>53340</xdr:rowOff>
    </xdr:to>
    <xdr:cxnSp macro="">
      <xdr:nvCxnSpPr>
        <xdr:cNvPr id="187" name="直線コネクタ 186"/>
        <xdr:cNvCxnSpPr/>
      </xdr:nvCxnSpPr>
      <xdr:spPr>
        <a:xfrm>
          <a:off x="2908300" y="99783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124460</xdr:rowOff>
    </xdr:from>
    <xdr:to>
      <xdr:col>10</xdr:col>
      <xdr:colOff>165100</xdr:colOff>
      <xdr:row>58</xdr:row>
      <xdr:rowOff>54610</xdr:rowOff>
    </xdr:to>
    <xdr:sp macro="" textlink="">
      <xdr:nvSpPr>
        <xdr:cNvPr id="188" name="楕円 187"/>
        <xdr:cNvSpPr/>
      </xdr:nvSpPr>
      <xdr:spPr>
        <a:xfrm>
          <a:off x="1968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3810</xdr:rowOff>
    </xdr:from>
    <xdr:to>
      <xdr:col>15</xdr:col>
      <xdr:colOff>50800</xdr:colOff>
      <xdr:row>58</xdr:row>
      <xdr:rowOff>34290</xdr:rowOff>
    </xdr:to>
    <xdr:cxnSp macro="">
      <xdr:nvCxnSpPr>
        <xdr:cNvPr id="189" name="直線コネクタ 188"/>
        <xdr:cNvCxnSpPr/>
      </xdr:nvCxnSpPr>
      <xdr:spPr>
        <a:xfrm>
          <a:off x="2019300" y="99479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0"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1"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92"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120667</xdr:rowOff>
    </xdr:from>
    <xdr:ext cx="405111" cy="259045"/>
    <xdr:sp macro="" textlink="">
      <xdr:nvSpPr>
        <xdr:cNvPr id="194" name="n_1mainValue【橋りょう・トンネル】&#10;有形固定資産減価償却率"/>
        <xdr:cNvSpPr txBox="1"/>
      </xdr:nvSpPr>
      <xdr:spPr>
        <a:xfrm>
          <a:off x="35820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101617</xdr:rowOff>
    </xdr:from>
    <xdr:ext cx="405111" cy="259045"/>
    <xdr:sp macro="" textlink="">
      <xdr:nvSpPr>
        <xdr:cNvPr id="195" name="n_2mainValue【橋りょう・トンネル】&#10;有形固定資産減価償却率"/>
        <xdr:cNvSpPr txBox="1"/>
      </xdr:nvSpPr>
      <xdr:spPr>
        <a:xfrm>
          <a:off x="2705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71137</xdr:rowOff>
    </xdr:from>
    <xdr:ext cx="405111" cy="259045"/>
    <xdr:sp macro="" textlink="">
      <xdr:nvSpPr>
        <xdr:cNvPr id="196" name="n_3mainValue【橋りょう・トンネル】&#10;有形固定資産減価償却率"/>
        <xdr:cNvSpPr txBox="1"/>
      </xdr:nvSpPr>
      <xdr:spPr>
        <a:xfrm>
          <a:off x="1816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27"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151168</xdr:rowOff>
    </xdr:from>
    <xdr:to>
      <xdr:col>55</xdr:col>
      <xdr:colOff>50800</xdr:colOff>
      <xdr:row>63</xdr:row>
      <xdr:rowOff>81318</xdr:rowOff>
    </xdr:to>
    <xdr:sp macro="" textlink="">
      <xdr:nvSpPr>
        <xdr:cNvPr id="238" name="楕円 237"/>
        <xdr:cNvSpPr/>
      </xdr:nvSpPr>
      <xdr:spPr>
        <a:xfrm>
          <a:off x="10426700" y="107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129595</xdr:rowOff>
    </xdr:from>
    <xdr:ext cx="599010" cy="259045"/>
    <xdr:sp macro="" textlink="">
      <xdr:nvSpPr>
        <xdr:cNvPr id="239" name="【橋りょう・トンネル】&#10;一人当たり有形固定資産（償却資産）額該当値テキスト"/>
        <xdr:cNvSpPr txBox="1"/>
      </xdr:nvSpPr>
      <xdr:spPr>
        <a:xfrm>
          <a:off x="10515600" y="1075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159549</xdr:rowOff>
    </xdr:from>
    <xdr:to>
      <xdr:col>50</xdr:col>
      <xdr:colOff>165100</xdr:colOff>
      <xdr:row>63</xdr:row>
      <xdr:rowOff>89699</xdr:rowOff>
    </xdr:to>
    <xdr:sp macro="" textlink="">
      <xdr:nvSpPr>
        <xdr:cNvPr id="240" name="楕円 239"/>
        <xdr:cNvSpPr/>
      </xdr:nvSpPr>
      <xdr:spPr>
        <a:xfrm>
          <a:off x="9588500" y="1078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30518</xdr:rowOff>
    </xdr:from>
    <xdr:to>
      <xdr:col>55</xdr:col>
      <xdr:colOff>0</xdr:colOff>
      <xdr:row>63</xdr:row>
      <xdr:rowOff>38899</xdr:rowOff>
    </xdr:to>
    <xdr:cxnSp macro="">
      <xdr:nvCxnSpPr>
        <xdr:cNvPr id="241" name="直線コネクタ 240"/>
        <xdr:cNvCxnSpPr/>
      </xdr:nvCxnSpPr>
      <xdr:spPr>
        <a:xfrm flipV="1">
          <a:off x="9639300" y="10831868"/>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167330</xdr:rowOff>
    </xdr:from>
    <xdr:to>
      <xdr:col>46</xdr:col>
      <xdr:colOff>38100</xdr:colOff>
      <xdr:row>63</xdr:row>
      <xdr:rowOff>97480</xdr:rowOff>
    </xdr:to>
    <xdr:sp macro="" textlink="">
      <xdr:nvSpPr>
        <xdr:cNvPr id="242" name="楕円 241"/>
        <xdr:cNvSpPr/>
      </xdr:nvSpPr>
      <xdr:spPr>
        <a:xfrm>
          <a:off x="8699500" y="107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38899</xdr:rowOff>
    </xdr:from>
    <xdr:to>
      <xdr:col>50</xdr:col>
      <xdr:colOff>114300</xdr:colOff>
      <xdr:row>63</xdr:row>
      <xdr:rowOff>46680</xdr:rowOff>
    </xdr:to>
    <xdr:cxnSp macro="">
      <xdr:nvCxnSpPr>
        <xdr:cNvPr id="243" name="直線コネクタ 242"/>
        <xdr:cNvCxnSpPr/>
      </xdr:nvCxnSpPr>
      <xdr:spPr>
        <a:xfrm flipV="1">
          <a:off x="8750300" y="10840249"/>
          <a:ext cx="8890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xdr:rowOff>
    </xdr:from>
    <xdr:to>
      <xdr:col>41</xdr:col>
      <xdr:colOff>101600</xdr:colOff>
      <xdr:row>63</xdr:row>
      <xdr:rowOff>101736</xdr:rowOff>
    </xdr:to>
    <xdr:sp macro="" textlink="">
      <xdr:nvSpPr>
        <xdr:cNvPr id="244" name="楕円 243"/>
        <xdr:cNvSpPr/>
      </xdr:nvSpPr>
      <xdr:spPr>
        <a:xfrm>
          <a:off x="7810500" y="108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46680</xdr:rowOff>
    </xdr:from>
    <xdr:to>
      <xdr:col>45</xdr:col>
      <xdr:colOff>177800</xdr:colOff>
      <xdr:row>63</xdr:row>
      <xdr:rowOff>50936</xdr:rowOff>
    </xdr:to>
    <xdr:cxnSp macro="">
      <xdr:nvCxnSpPr>
        <xdr:cNvPr id="245" name="直線コネクタ 244"/>
        <xdr:cNvCxnSpPr/>
      </xdr:nvCxnSpPr>
      <xdr:spPr>
        <a:xfrm flipV="1">
          <a:off x="7861300" y="10848030"/>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46"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47"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48"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80826</xdr:rowOff>
    </xdr:from>
    <xdr:ext cx="599010" cy="259045"/>
    <xdr:sp macro="" textlink="">
      <xdr:nvSpPr>
        <xdr:cNvPr id="250" name="n_1mainValue【橋りょう・トンネル】&#10;一人当たり有形固定資産（償却資産）額"/>
        <xdr:cNvSpPr txBox="1"/>
      </xdr:nvSpPr>
      <xdr:spPr>
        <a:xfrm>
          <a:off x="9327095" y="108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88607</xdr:rowOff>
    </xdr:from>
    <xdr:ext cx="599010" cy="259045"/>
    <xdr:sp macro="" textlink="">
      <xdr:nvSpPr>
        <xdr:cNvPr id="251" name="n_2mainValue【橋りょう・トンネル】&#10;一人当たり有形固定資産（償却資産）額"/>
        <xdr:cNvSpPr txBox="1"/>
      </xdr:nvSpPr>
      <xdr:spPr>
        <a:xfrm>
          <a:off x="8450795" y="1088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92863</xdr:rowOff>
    </xdr:from>
    <xdr:ext cx="599010" cy="259045"/>
    <xdr:sp macro="" textlink="">
      <xdr:nvSpPr>
        <xdr:cNvPr id="252" name="n_3mainValue【橋りょう・トンネル】&#10;一人当たり有形固定資産（償却資産）額"/>
        <xdr:cNvSpPr txBox="1"/>
      </xdr:nvSpPr>
      <xdr:spPr>
        <a:xfrm>
          <a:off x="7561795" y="1089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82"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40639</xdr:rowOff>
    </xdr:from>
    <xdr:to>
      <xdr:col>24</xdr:col>
      <xdr:colOff>114300</xdr:colOff>
      <xdr:row>81</xdr:row>
      <xdr:rowOff>142239</xdr:rowOff>
    </xdr:to>
    <xdr:sp macro="" textlink="">
      <xdr:nvSpPr>
        <xdr:cNvPr id="293" name="楕円 292"/>
        <xdr:cNvSpPr/>
      </xdr:nvSpPr>
      <xdr:spPr>
        <a:xfrm>
          <a:off x="4584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63516</xdr:rowOff>
    </xdr:from>
    <xdr:ext cx="405111" cy="259045"/>
    <xdr:sp macro="" textlink="">
      <xdr:nvSpPr>
        <xdr:cNvPr id="294" name="【公営住宅】&#10;有形固定資産減価償却率該当値テキスト"/>
        <xdr:cNvSpPr txBox="1"/>
      </xdr:nvSpPr>
      <xdr:spPr>
        <a:xfrm>
          <a:off x="46736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166370</xdr:rowOff>
    </xdr:from>
    <xdr:to>
      <xdr:col>20</xdr:col>
      <xdr:colOff>38100</xdr:colOff>
      <xdr:row>81</xdr:row>
      <xdr:rowOff>96520</xdr:rowOff>
    </xdr:to>
    <xdr:sp macro="" textlink="">
      <xdr:nvSpPr>
        <xdr:cNvPr id="295" name="楕円 294"/>
        <xdr:cNvSpPr/>
      </xdr:nvSpPr>
      <xdr:spPr>
        <a:xfrm>
          <a:off x="3746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91439</xdr:rowOff>
    </xdr:to>
    <xdr:cxnSp macro="">
      <xdr:nvCxnSpPr>
        <xdr:cNvPr id="296" name="直線コネクタ 295"/>
        <xdr:cNvCxnSpPr/>
      </xdr:nvCxnSpPr>
      <xdr:spPr>
        <a:xfrm>
          <a:off x="3797300" y="139331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297" name="楕円 296"/>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45720</xdr:rowOff>
    </xdr:from>
    <xdr:to>
      <xdr:col>19</xdr:col>
      <xdr:colOff>177800</xdr:colOff>
      <xdr:row>81</xdr:row>
      <xdr:rowOff>110489</xdr:rowOff>
    </xdr:to>
    <xdr:cxnSp macro="">
      <xdr:nvCxnSpPr>
        <xdr:cNvPr id="298" name="直線コネクタ 297"/>
        <xdr:cNvCxnSpPr/>
      </xdr:nvCxnSpPr>
      <xdr:spPr>
        <a:xfrm flipV="1">
          <a:off x="2908300" y="139331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17780</xdr:rowOff>
    </xdr:from>
    <xdr:to>
      <xdr:col>10</xdr:col>
      <xdr:colOff>165100</xdr:colOff>
      <xdr:row>81</xdr:row>
      <xdr:rowOff>119380</xdr:rowOff>
    </xdr:to>
    <xdr:sp macro="" textlink="">
      <xdr:nvSpPr>
        <xdr:cNvPr id="299" name="楕円 298"/>
        <xdr:cNvSpPr/>
      </xdr:nvSpPr>
      <xdr:spPr>
        <a:xfrm>
          <a:off x="1968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110489</xdr:rowOff>
    </xdr:to>
    <xdr:cxnSp macro="">
      <xdr:nvCxnSpPr>
        <xdr:cNvPr id="300" name="直線コネクタ 299"/>
        <xdr:cNvCxnSpPr/>
      </xdr:nvCxnSpPr>
      <xdr:spPr>
        <a:xfrm>
          <a:off x="2019300" y="13956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01"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02" name="n_2aveValue【公営住宅】&#10;有形固定資産減価償却率"/>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03"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113047</xdr:rowOff>
    </xdr:from>
    <xdr:ext cx="405111" cy="259045"/>
    <xdr:sp macro="" textlink="">
      <xdr:nvSpPr>
        <xdr:cNvPr id="305" name="n_1mainValue【公営住宅】&#10;有形固定資産減価償却率"/>
        <xdr:cNvSpPr txBox="1"/>
      </xdr:nvSpPr>
      <xdr:spPr>
        <a:xfrm>
          <a:off x="3582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306"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135907</xdr:rowOff>
    </xdr:from>
    <xdr:ext cx="405111" cy="259045"/>
    <xdr:sp macro="" textlink="">
      <xdr:nvSpPr>
        <xdr:cNvPr id="307" name="n_3mainValue【公営住宅】&#10;有形固定資産減価償却率"/>
        <xdr:cNvSpPr txBox="1"/>
      </xdr:nvSpPr>
      <xdr:spPr>
        <a:xfrm>
          <a:off x="1816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36"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47" name="楕円 346"/>
        <xdr:cNvSpPr/>
      </xdr:nvSpPr>
      <xdr:spPr>
        <a:xfrm>
          <a:off x="104267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100601</xdr:rowOff>
    </xdr:from>
    <xdr:ext cx="469744" cy="259045"/>
    <xdr:sp macro="" textlink="">
      <xdr:nvSpPr>
        <xdr:cNvPr id="348" name="【公営住宅】&#10;一人当たり面積該当値テキスト"/>
        <xdr:cNvSpPr txBox="1"/>
      </xdr:nvSpPr>
      <xdr:spPr>
        <a:xfrm>
          <a:off x="10515600"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127508</xdr:rowOff>
    </xdr:from>
    <xdr:to>
      <xdr:col>50</xdr:col>
      <xdr:colOff>165100</xdr:colOff>
      <xdr:row>85</xdr:row>
      <xdr:rowOff>57658</xdr:rowOff>
    </xdr:to>
    <xdr:sp macro="" textlink="">
      <xdr:nvSpPr>
        <xdr:cNvPr id="349" name="楕円 348"/>
        <xdr:cNvSpPr/>
      </xdr:nvSpPr>
      <xdr:spPr>
        <a:xfrm>
          <a:off x="9588500" y="145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xdr:rowOff>
    </xdr:from>
    <xdr:to>
      <xdr:col>55</xdr:col>
      <xdr:colOff>0</xdr:colOff>
      <xdr:row>85</xdr:row>
      <xdr:rowOff>6858</xdr:rowOff>
    </xdr:to>
    <xdr:cxnSp macro="">
      <xdr:nvCxnSpPr>
        <xdr:cNvPr id="350" name="直線コネクタ 349"/>
        <xdr:cNvCxnSpPr/>
      </xdr:nvCxnSpPr>
      <xdr:spPr>
        <a:xfrm flipV="1">
          <a:off x="9639300" y="1457477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141224</xdr:rowOff>
    </xdr:from>
    <xdr:to>
      <xdr:col>46</xdr:col>
      <xdr:colOff>38100</xdr:colOff>
      <xdr:row>85</xdr:row>
      <xdr:rowOff>71374</xdr:rowOff>
    </xdr:to>
    <xdr:sp macro="" textlink="">
      <xdr:nvSpPr>
        <xdr:cNvPr id="351" name="楕円 350"/>
        <xdr:cNvSpPr/>
      </xdr:nvSpPr>
      <xdr:spPr>
        <a:xfrm>
          <a:off x="8699500" y="14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6858</xdr:rowOff>
    </xdr:from>
    <xdr:to>
      <xdr:col>50</xdr:col>
      <xdr:colOff>114300</xdr:colOff>
      <xdr:row>85</xdr:row>
      <xdr:rowOff>20574</xdr:rowOff>
    </xdr:to>
    <xdr:cxnSp macro="">
      <xdr:nvCxnSpPr>
        <xdr:cNvPr id="352" name="直線コネクタ 351"/>
        <xdr:cNvCxnSpPr/>
      </xdr:nvCxnSpPr>
      <xdr:spPr>
        <a:xfrm flipV="1">
          <a:off x="8750300" y="14580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145414</xdr:rowOff>
    </xdr:from>
    <xdr:to>
      <xdr:col>41</xdr:col>
      <xdr:colOff>101600</xdr:colOff>
      <xdr:row>85</xdr:row>
      <xdr:rowOff>75564</xdr:rowOff>
    </xdr:to>
    <xdr:sp macro="" textlink="">
      <xdr:nvSpPr>
        <xdr:cNvPr id="353" name="楕円 352"/>
        <xdr:cNvSpPr/>
      </xdr:nvSpPr>
      <xdr:spPr>
        <a:xfrm>
          <a:off x="7810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20574</xdr:rowOff>
    </xdr:from>
    <xdr:to>
      <xdr:col>45</xdr:col>
      <xdr:colOff>177800</xdr:colOff>
      <xdr:row>85</xdr:row>
      <xdr:rowOff>24764</xdr:rowOff>
    </xdr:to>
    <xdr:cxnSp macro="">
      <xdr:nvCxnSpPr>
        <xdr:cNvPr id="354" name="直線コネクタ 353"/>
        <xdr:cNvCxnSpPr/>
      </xdr:nvCxnSpPr>
      <xdr:spPr>
        <a:xfrm flipV="1">
          <a:off x="7861300" y="1459382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55"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56"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57"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48785</xdr:rowOff>
    </xdr:from>
    <xdr:ext cx="469744" cy="259045"/>
    <xdr:sp macro="" textlink="">
      <xdr:nvSpPr>
        <xdr:cNvPr id="359" name="n_1mainValue【公営住宅】&#10;一人当たり面積"/>
        <xdr:cNvSpPr txBox="1"/>
      </xdr:nvSpPr>
      <xdr:spPr>
        <a:xfrm>
          <a:off x="9391727" y="1462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62501</xdr:rowOff>
    </xdr:from>
    <xdr:ext cx="469744" cy="259045"/>
    <xdr:sp macro="" textlink="">
      <xdr:nvSpPr>
        <xdr:cNvPr id="360" name="n_2mainValue【公営住宅】&#10;一人当たり面積"/>
        <xdr:cNvSpPr txBox="1"/>
      </xdr:nvSpPr>
      <xdr:spPr>
        <a:xfrm>
          <a:off x="8515427" y="1463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66691</xdr:rowOff>
    </xdr:from>
    <xdr:ext cx="469744" cy="259045"/>
    <xdr:sp macro="" textlink="">
      <xdr:nvSpPr>
        <xdr:cNvPr id="361" name="n_3mainValue【公営住宅】&#10;一人当たり面積"/>
        <xdr:cNvSpPr txBox="1"/>
      </xdr:nvSpPr>
      <xdr:spPr>
        <a:xfrm>
          <a:off x="76264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387" name="直線コネクタ 386"/>
        <xdr:cNvCxnSpPr/>
      </xdr:nvCxnSpPr>
      <xdr:spPr>
        <a:xfrm flipV="1">
          <a:off x="463486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390"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391" name="直線コネクタ 390"/>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107059</xdr:rowOff>
    </xdr:from>
    <xdr:ext cx="405111" cy="259045"/>
    <xdr:sp macro="" textlink="">
      <xdr:nvSpPr>
        <xdr:cNvPr id="392" name="【港湾・漁港】&#10;有形固定資産減価償却率平均値テキスト"/>
        <xdr:cNvSpPr txBox="1"/>
      </xdr:nvSpPr>
      <xdr:spPr>
        <a:xfrm>
          <a:off x="46736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393" name="フローチャート: 判断 392"/>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394" name="フローチャート: 判断 393"/>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395" name="フローチャート: 判断 394"/>
        <xdr:cNvSpPr/>
      </xdr:nvSpPr>
      <xdr:spPr>
        <a:xfrm>
          <a:off x="2857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396" name="フローチャート: 判断 395"/>
        <xdr:cNvSpPr/>
      </xdr:nvSpPr>
      <xdr:spPr>
        <a:xfrm>
          <a:off x="1968500" y="184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13970</xdr:rowOff>
    </xdr:from>
    <xdr:to>
      <xdr:col>6</xdr:col>
      <xdr:colOff>38100</xdr:colOff>
      <xdr:row>106</xdr:row>
      <xdr:rowOff>115570</xdr:rowOff>
    </xdr:to>
    <xdr:sp macro="" textlink="">
      <xdr:nvSpPr>
        <xdr:cNvPr id="397" name="フローチャート: 判断 396"/>
        <xdr:cNvSpPr/>
      </xdr:nvSpPr>
      <xdr:spPr>
        <a:xfrm>
          <a:off x="1079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56424</xdr:rowOff>
    </xdr:from>
    <xdr:to>
      <xdr:col>24</xdr:col>
      <xdr:colOff>114300</xdr:colOff>
      <xdr:row>107</xdr:row>
      <xdr:rowOff>158024</xdr:rowOff>
    </xdr:to>
    <xdr:sp macro="" textlink="">
      <xdr:nvSpPr>
        <xdr:cNvPr id="403" name="楕円 402"/>
        <xdr:cNvSpPr/>
      </xdr:nvSpPr>
      <xdr:spPr>
        <a:xfrm>
          <a:off x="4584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34851</xdr:rowOff>
    </xdr:from>
    <xdr:ext cx="405111" cy="259045"/>
    <xdr:sp macro="" textlink="">
      <xdr:nvSpPr>
        <xdr:cNvPr id="404" name="【港湾・漁港】&#10;有形固定資産減価償却率該当値テキスト"/>
        <xdr:cNvSpPr txBox="1"/>
      </xdr:nvSpPr>
      <xdr:spPr>
        <a:xfrm>
          <a:off x="4673600"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133169</xdr:rowOff>
    </xdr:from>
    <xdr:to>
      <xdr:col>20</xdr:col>
      <xdr:colOff>38100</xdr:colOff>
      <xdr:row>108</xdr:row>
      <xdr:rowOff>63319</xdr:rowOff>
    </xdr:to>
    <xdr:sp macro="" textlink="">
      <xdr:nvSpPr>
        <xdr:cNvPr id="405" name="楕円 404"/>
        <xdr:cNvSpPr/>
      </xdr:nvSpPr>
      <xdr:spPr>
        <a:xfrm>
          <a:off x="3746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107224</xdr:rowOff>
    </xdr:from>
    <xdr:to>
      <xdr:col>24</xdr:col>
      <xdr:colOff>63500</xdr:colOff>
      <xdr:row>108</xdr:row>
      <xdr:rowOff>12519</xdr:rowOff>
    </xdr:to>
    <xdr:cxnSp macro="">
      <xdr:nvCxnSpPr>
        <xdr:cNvPr id="406" name="直線コネクタ 405"/>
        <xdr:cNvCxnSpPr/>
      </xdr:nvCxnSpPr>
      <xdr:spPr>
        <a:xfrm flipV="1">
          <a:off x="3797300" y="18452374"/>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61323</xdr:rowOff>
    </xdr:from>
    <xdr:to>
      <xdr:col>15</xdr:col>
      <xdr:colOff>101600</xdr:colOff>
      <xdr:row>108</xdr:row>
      <xdr:rowOff>162923</xdr:rowOff>
    </xdr:to>
    <xdr:sp macro="" textlink="">
      <xdr:nvSpPr>
        <xdr:cNvPr id="407" name="楕円 406"/>
        <xdr:cNvSpPr/>
      </xdr:nvSpPr>
      <xdr:spPr>
        <a:xfrm>
          <a:off x="2857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12519</xdr:rowOff>
    </xdr:from>
    <xdr:to>
      <xdr:col>19</xdr:col>
      <xdr:colOff>177800</xdr:colOff>
      <xdr:row>108</xdr:row>
      <xdr:rowOff>112123</xdr:rowOff>
    </xdr:to>
    <xdr:cxnSp macro="">
      <xdr:nvCxnSpPr>
        <xdr:cNvPr id="408" name="直線コネクタ 407"/>
        <xdr:cNvCxnSpPr/>
      </xdr:nvCxnSpPr>
      <xdr:spPr>
        <a:xfrm flipV="1">
          <a:off x="2908300" y="1852911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09" name="楕円 408"/>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112123</xdr:rowOff>
    </xdr:from>
    <xdr:to>
      <xdr:col>15</xdr:col>
      <xdr:colOff>50800</xdr:colOff>
      <xdr:row>109</xdr:row>
      <xdr:rowOff>35379</xdr:rowOff>
    </xdr:to>
    <xdr:cxnSp macro="">
      <xdr:nvCxnSpPr>
        <xdr:cNvPr id="410" name="直線コネクタ 409"/>
        <xdr:cNvCxnSpPr/>
      </xdr:nvCxnSpPr>
      <xdr:spPr>
        <a:xfrm flipV="1">
          <a:off x="2019300" y="1862872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151691</xdr:rowOff>
    </xdr:from>
    <xdr:ext cx="405111" cy="259045"/>
    <xdr:sp macro="" textlink="">
      <xdr:nvSpPr>
        <xdr:cNvPr id="411" name="n_1aveValue【港湾・漁港】&#10;有形固定資産減価償却率"/>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12898</xdr:rowOff>
    </xdr:from>
    <xdr:ext cx="405111" cy="259045"/>
    <xdr:sp macro="" textlink="">
      <xdr:nvSpPr>
        <xdr:cNvPr id="412" name="n_2aveValue【港湾・漁港】&#10;有形固定資産減価償却率"/>
        <xdr:cNvSpPr txBox="1"/>
      </xdr:nvSpPr>
      <xdr:spPr>
        <a:xfrm>
          <a:off x="2705744" y="1801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43922</xdr:rowOff>
    </xdr:from>
    <xdr:ext cx="405111" cy="259045"/>
    <xdr:sp macro="" textlink="">
      <xdr:nvSpPr>
        <xdr:cNvPr id="413" name="n_3aveValue【港湾・漁港】&#10;有形固定資産減価償却率"/>
        <xdr:cNvSpPr txBox="1"/>
      </xdr:nvSpPr>
      <xdr:spPr>
        <a:xfrm>
          <a:off x="1816744" y="1821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132097</xdr:rowOff>
    </xdr:from>
    <xdr:ext cx="405111" cy="259045"/>
    <xdr:sp macro="" textlink="">
      <xdr:nvSpPr>
        <xdr:cNvPr id="414" name="n_4aveValue【港湾・漁港】&#10;有形固定資産減価償却率"/>
        <xdr:cNvSpPr txBox="1"/>
      </xdr:nvSpPr>
      <xdr:spPr>
        <a:xfrm>
          <a:off x="927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54446</xdr:rowOff>
    </xdr:from>
    <xdr:ext cx="405111" cy="259045"/>
    <xdr:sp macro="" textlink="">
      <xdr:nvSpPr>
        <xdr:cNvPr id="415" name="n_1mainValue【港湾・漁港】&#10;有形固定資産減価償却率"/>
        <xdr:cNvSpPr txBox="1"/>
      </xdr:nvSpPr>
      <xdr:spPr>
        <a:xfrm>
          <a:off x="35820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154050</xdr:rowOff>
    </xdr:from>
    <xdr:ext cx="405111" cy="259045"/>
    <xdr:sp macro="" textlink="">
      <xdr:nvSpPr>
        <xdr:cNvPr id="416" name="n_2mainValue【港湾・漁港】&#10;有形固定資産減価償却率"/>
        <xdr:cNvSpPr txBox="1"/>
      </xdr:nvSpPr>
      <xdr:spPr>
        <a:xfrm>
          <a:off x="27057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17" name="n_3mainValue【港湾・漁港】&#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8" name="直線コネクタ 42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9" name="テキスト ボックス 428"/>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0" name="直線コネクタ 42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1" name="テキスト ボックス 430"/>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2" name="直線コネクタ 43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3" name="テキスト ボックス 432"/>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4" name="直線コネクタ 43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5" name="テキスト ボックス 434"/>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6" name="直線コネクタ 43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7" name="テキスト ボックス 436"/>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8" name="直線コネクタ 43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39" name="テキスト ボックス 438"/>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1" name="テキスト ボックス 44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43" name="直線コネクタ 442"/>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44" name="【港湾・漁港】&#10;一人当たり有形固定資産（償却資産）額最小値テキスト"/>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45" name="直線コネクタ 444"/>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46" name="【港湾・漁港】&#10;一人当たり有形固定資産（償却資産）額最大値テキスト"/>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47" name="直線コネクタ 446"/>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113675</xdr:rowOff>
    </xdr:from>
    <xdr:ext cx="599010" cy="259045"/>
    <xdr:sp macro="" textlink="">
      <xdr:nvSpPr>
        <xdr:cNvPr id="448" name="【港湾・漁港】&#10;一人当たり有形固定資産（償却資産）額平均値テキスト"/>
        <xdr:cNvSpPr txBox="1"/>
      </xdr:nvSpPr>
      <xdr:spPr>
        <a:xfrm>
          <a:off x="10515600" y="1828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49" name="フローチャート: 判断 448"/>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50" name="フローチャート: 判断 449"/>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51" name="フローチャート: 判断 450"/>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52" name="フローチャート: 判断 451"/>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57139</xdr:rowOff>
    </xdr:from>
    <xdr:to>
      <xdr:col>36</xdr:col>
      <xdr:colOff>165100</xdr:colOff>
      <xdr:row>108</xdr:row>
      <xdr:rowOff>158739</xdr:rowOff>
    </xdr:to>
    <xdr:sp macro="" textlink="">
      <xdr:nvSpPr>
        <xdr:cNvPr id="453" name="フローチャート: 判断 452"/>
        <xdr:cNvSpPr/>
      </xdr:nvSpPr>
      <xdr:spPr>
        <a:xfrm>
          <a:off x="6921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54913</xdr:rowOff>
    </xdr:from>
    <xdr:to>
      <xdr:col>55</xdr:col>
      <xdr:colOff>50800</xdr:colOff>
      <xdr:row>108</xdr:row>
      <xdr:rowOff>156513</xdr:rowOff>
    </xdr:to>
    <xdr:sp macro="" textlink="">
      <xdr:nvSpPr>
        <xdr:cNvPr id="459" name="楕円 458"/>
        <xdr:cNvSpPr/>
      </xdr:nvSpPr>
      <xdr:spPr>
        <a:xfrm>
          <a:off x="10426700" y="185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141290</xdr:rowOff>
    </xdr:from>
    <xdr:ext cx="534377" cy="259045"/>
    <xdr:sp macro="" textlink="">
      <xdr:nvSpPr>
        <xdr:cNvPr id="460" name="【港湾・漁港】&#10;一人当たり有形固定資産（償却資産）額該当値テキスト"/>
        <xdr:cNvSpPr txBox="1"/>
      </xdr:nvSpPr>
      <xdr:spPr>
        <a:xfrm>
          <a:off x="10515600" y="184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62463</xdr:rowOff>
    </xdr:from>
    <xdr:to>
      <xdr:col>50</xdr:col>
      <xdr:colOff>165100</xdr:colOff>
      <xdr:row>108</xdr:row>
      <xdr:rowOff>164063</xdr:rowOff>
    </xdr:to>
    <xdr:sp macro="" textlink="">
      <xdr:nvSpPr>
        <xdr:cNvPr id="461" name="楕円 460"/>
        <xdr:cNvSpPr/>
      </xdr:nvSpPr>
      <xdr:spPr>
        <a:xfrm>
          <a:off x="9588500" y="185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105713</xdr:rowOff>
    </xdr:from>
    <xdr:to>
      <xdr:col>55</xdr:col>
      <xdr:colOff>0</xdr:colOff>
      <xdr:row>108</xdr:row>
      <xdr:rowOff>113263</xdr:rowOff>
    </xdr:to>
    <xdr:cxnSp macro="">
      <xdr:nvCxnSpPr>
        <xdr:cNvPr id="462" name="直線コネクタ 461"/>
        <xdr:cNvCxnSpPr/>
      </xdr:nvCxnSpPr>
      <xdr:spPr>
        <a:xfrm flipV="1">
          <a:off x="9639300" y="18622313"/>
          <a:ext cx="8382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70030</xdr:rowOff>
    </xdr:from>
    <xdr:to>
      <xdr:col>46</xdr:col>
      <xdr:colOff>38100</xdr:colOff>
      <xdr:row>109</xdr:row>
      <xdr:rowOff>180</xdr:rowOff>
    </xdr:to>
    <xdr:sp macro="" textlink="">
      <xdr:nvSpPr>
        <xdr:cNvPr id="463" name="楕円 462"/>
        <xdr:cNvSpPr/>
      </xdr:nvSpPr>
      <xdr:spPr>
        <a:xfrm>
          <a:off x="8699500" y="185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113263</xdr:rowOff>
    </xdr:from>
    <xdr:to>
      <xdr:col>50</xdr:col>
      <xdr:colOff>114300</xdr:colOff>
      <xdr:row>108</xdr:row>
      <xdr:rowOff>120830</xdr:rowOff>
    </xdr:to>
    <xdr:cxnSp macro="">
      <xdr:nvCxnSpPr>
        <xdr:cNvPr id="464" name="直線コネクタ 463"/>
        <xdr:cNvCxnSpPr/>
      </xdr:nvCxnSpPr>
      <xdr:spPr>
        <a:xfrm flipV="1">
          <a:off x="8750300" y="18629863"/>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76338</xdr:rowOff>
    </xdr:from>
    <xdr:to>
      <xdr:col>41</xdr:col>
      <xdr:colOff>101600</xdr:colOff>
      <xdr:row>109</xdr:row>
      <xdr:rowOff>6488</xdr:rowOff>
    </xdr:to>
    <xdr:sp macro="" textlink="">
      <xdr:nvSpPr>
        <xdr:cNvPr id="465" name="楕円 464"/>
        <xdr:cNvSpPr/>
      </xdr:nvSpPr>
      <xdr:spPr>
        <a:xfrm>
          <a:off x="7810500" y="185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120830</xdr:rowOff>
    </xdr:from>
    <xdr:to>
      <xdr:col>45</xdr:col>
      <xdr:colOff>177800</xdr:colOff>
      <xdr:row>108</xdr:row>
      <xdr:rowOff>127138</xdr:rowOff>
    </xdr:to>
    <xdr:cxnSp macro="">
      <xdr:nvCxnSpPr>
        <xdr:cNvPr id="466" name="直線コネクタ 465"/>
        <xdr:cNvCxnSpPr/>
      </xdr:nvCxnSpPr>
      <xdr:spPr>
        <a:xfrm flipV="1">
          <a:off x="7861300" y="18637430"/>
          <a:ext cx="8890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67" name="n_1aveValue【港湾・漁港】&#10;一人当たり有形固定資産（償却資産）額"/>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68" name="n_2aveValue【港湾・漁港】&#10;一人当たり有形固定資産（償却資産）額"/>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69" name="n_3aveValue【港湾・漁港】&#10;一人当たり有形固定資産（償却資産）額"/>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3816</xdr:rowOff>
    </xdr:from>
    <xdr:ext cx="534377" cy="259045"/>
    <xdr:sp macro="" textlink="">
      <xdr:nvSpPr>
        <xdr:cNvPr id="470" name="n_4aveValue【港湾・漁港】&#10;一人当たり有形固定資産（償却資産）額"/>
        <xdr:cNvSpPr txBox="1"/>
      </xdr:nvSpPr>
      <xdr:spPr>
        <a:xfrm>
          <a:off x="6705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155190</xdr:rowOff>
    </xdr:from>
    <xdr:ext cx="534377" cy="259045"/>
    <xdr:sp macro="" textlink="">
      <xdr:nvSpPr>
        <xdr:cNvPr id="471" name="n_1mainValue【港湾・漁港】&#10;一人当たり有形固定資産（償却資産）額"/>
        <xdr:cNvSpPr txBox="1"/>
      </xdr:nvSpPr>
      <xdr:spPr>
        <a:xfrm>
          <a:off x="9359411" y="1867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162757</xdr:rowOff>
    </xdr:from>
    <xdr:ext cx="534377" cy="259045"/>
    <xdr:sp macro="" textlink="">
      <xdr:nvSpPr>
        <xdr:cNvPr id="472" name="n_2mainValue【港湾・漁港】&#10;一人当たり有形固定資産（償却資産）額"/>
        <xdr:cNvSpPr txBox="1"/>
      </xdr:nvSpPr>
      <xdr:spPr>
        <a:xfrm>
          <a:off x="8483111" y="1867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169065</xdr:rowOff>
    </xdr:from>
    <xdr:ext cx="534377" cy="259045"/>
    <xdr:sp macro="" textlink="">
      <xdr:nvSpPr>
        <xdr:cNvPr id="473" name="n_3mainValue【港湾・漁港】&#10;一人当たり有形固定資産（償却資産）額"/>
        <xdr:cNvSpPr txBox="1"/>
      </xdr:nvSpPr>
      <xdr:spPr>
        <a:xfrm>
          <a:off x="7594111" y="186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5" name="直線コネクタ 4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6" name="テキスト ボックス 4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7" name="直線コネクタ 4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8" name="テキスト ボックス 4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9" name="直線コネクタ 4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0" name="テキスト ボックス 4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1" name="直線コネクタ 4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2" name="テキスト ボックス 4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3" name="直線コネクタ 4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4" name="テキスト ボックス 4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6" name="テキスト ボックス 4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98" name="直線コネクタ 497"/>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0" name="直線コネクタ 49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01"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02" name="直線コネクタ 501"/>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03"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04" name="フローチャート: 判断 50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05" name="フローチャート: 判断 504"/>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06" name="フローチャート: 判断 505"/>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07" name="フローチャート: 判断 506"/>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508" name="フローチャート: 判断 507"/>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514" name="楕円 513"/>
        <xdr:cNvSpPr/>
      </xdr:nvSpPr>
      <xdr:spPr>
        <a:xfrm>
          <a:off x="16268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20972</xdr:rowOff>
    </xdr:from>
    <xdr:ext cx="405111" cy="259045"/>
    <xdr:sp macro="" textlink="">
      <xdr:nvSpPr>
        <xdr:cNvPr id="515" name="【認定こども園・幼稚園・保育所】&#10;有形固定資産減価償却率該当値テキスト"/>
        <xdr:cNvSpPr txBox="1"/>
      </xdr:nvSpPr>
      <xdr:spPr>
        <a:xfrm>
          <a:off x="16357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516" name="楕円 515"/>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38</xdr:row>
      <xdr:rowOff>93345</xdr:rowOff>
    </xdr:to>
    <xdr:cxnSp macro="">
      <xdr:nvCxnSpPr>
        <xdr:cNvPr id="517" name="直線コネクタ 516"/>
        <xdr:cNvCxnSpPr/>
      </xdr:nvCxnSpPr>
      <xdr:spPr>
        <a:xfrm>
          <a:off x="15481300" y="65570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135890</xdr:rowOff>
    </xdr:from>
    <xdr:to>
      <xdr:col>76</xdr:col>
      <xdr:colOff>165100</xdr:colOff>
      <xdr:row>38</xdr:row>
      <xdr:rowOff>66040</xdr:rowOff>
    </xdr:to>
    <xdr:sp macro="" textlink="">
      <xdr:nvSpPr>
        <xdr:cNvPr id="518" name="楕円 517"/>
        <xdr:cNvSpPr/>
      </xdr:nvSpPr>
      <xdr:spPr>
        <a:xfrm>
          <a:off x="14541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41910</xdr:rowOff>
    </xdr:to>
    <xdr:cxnSp macro="">
      <xdr:nvCxnSpPr>
        <xdr:cNvPr id="519" name="直線コネクタ 518"/>
        <xdr:cNvCxnSpPr/>
      </xdr:nvCxnSpPr>
      <xdr:spPr>
        <a:xfrm>
          <a:off x="14592300" y="6530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73025</xdr:rowOff>
    </xdr:from>
    <xdr:to>
      <xdr:col>72</xdr:col>
      <xdr:colOff>38100</xdr:colOff>
      <xdr:row>38</xdr:row>
      <xdr:rowOff>3175</xdr:rowOff>
    </xdr:to>
    <xdr:sp macro="" textlink="">
      <xdr:nvSpPr>
        <xdr:cNvPr id="520" name="楕円 519"/>
        <xdr:cNvSpPr/>
      </xdr:nvSpPr>
      <xdr:spPr>
        <a:xfrm>
          <a:off x="13652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123825</xdr:rowOff>
    </xdr:from>
    <xdr:to>
      <xdr:col>76</xdr:col>
      <xdr:colOff>114300</xdr:colOff>
      <xdr:row>38</xdr:row>
      <xdr:rowOff>15240</xdr:rowOff>
    </xdr:to>
    <xdr:cxnSp macro="">
      <xdr:nvCxnSpPr>
        <xdr:cNvPr id="521" name="直線コネクタ 520"/>
        <xdr:cNvCxnSpPr/>
      </xdr:nvCxnSpPr>
      <xdr:spPr>
        <a:xfrm>
          <a:off x="13703300" y="64674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22"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523"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524"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525"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83837</xdr:rowOff>
    </xdr:from>
    <xdr:ext cx="405111" cy="259045"/>
    <xdr:sp macro="" textlink="">
      <xdr:nvSpPr>
        <xdr:cNvPr id="526" name="n_1mainValue【認定こども園・幼稚園・保育所】&#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527" name="n_2mainValue【認定こども園・幼稚園・保育所】&#10;有形固定資産減価償却率"/>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165752</xdr:rowOff>
    </xdr:from>
    <xdr:ext cx="405111" cy="259045"/>
    <xdr:sp macro="" textlink="">
      <xdr:nvSpPr>
        <xdr:cNvPr id="528" name="n_3mainValue【認定こども園・幼稚園・保育所】&#10;有形固定資産減価償却率"/>
        <xdr:cNvSpPr txBox="1"/>
      </xdr:nvSpPr>
      <xdr:spPr>
        <a:xfrm>
          <a:off x="13500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9" name="直線コネクタ 5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0" name="テキスト ボックス 5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1" name="直線コネクタ 5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2" name="テキスト ボックス 5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3" name="直線コネクタ 5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4" name="テキスト ボックス 5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5" name="直線コネクタ 5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6" name="テキスト ボックス 5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8" name="テキスト ボックス 5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50" name="直線コネクタ 549"/>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51"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52" name="直線コネクタ 551"/>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53"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54" name="直線コネクタ 553"/>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555"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56" name="フローチャート: 判断 555"/>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57" name="フローチャート: 判断 556"/>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58" name="フローチャート: 判断 557"/>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59" name="フローチャート: 判断 558"/>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60" name="フローチャート: 判断 559"/>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66" name="楕円 565"/>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2557</xdr:rowOff>
    </xdr:from>
    <xdr:ext cx="469744" cy="259045"/>
    <xdr:sp macro="" textlink="">
      <xdr:nvSpPr>
        <xdr:cNvPr id="567" name="【認定こども園・幼稚園・保育所】&#10;一人当たり面積該当値テキスト"/>
        <xdr:cNvSpPr txBox="1"/>
      </xdr:nvSpPr>
      <xdr:spPr>
        <a:xfrm>
          <a:off x="22199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157988</xdr:rowOff>
    </xdr:from>
    <xdr:to>
      <xdr:col>112</xdr:col>
      <xdr:colOff>38100</xdr:colOff>
      <xdr:row>39</xdr:row>
      <xdr:rowOff>88138</xdr:rowOff>
    </xdr:to>
    <xdr:sp macro="" textlink="">
      <xdr:nvSpPr>
        <xdr:cNvPr id="568" name="楕円 567"/>
        <xdr:cNvSpPr/>
      </xdr:nvSpPr>
      <xdr:spPr>
        <a:xfrm>
          <a:off x="21272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37338</xdr:rowOff>
    </xdr:to>
    <xdr:cxnSp macro="">
      <xdr:nvCxnSpPr>
        <xdr:cNvPr id="569" name="直線コネクタ 568"/>
        <xdr:cNvCxnSpPr/>
      </xdr:nvCxnSpPr>
      <xdr:spPr>
        <a:xfrm flipV="1">
          <a:off x="21323300" y="671703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xdr:rowOff>
    </xdr:from>
    <xdr:to>
      <xdr:col>107</xdr:col>
      <xdr:colOff>101600</xdr:colOff>
      <xdr:row>39</xdr:row>
      <xdr:rowOff>101854</xdr:rowOff>
    </xdr:to>
    <xdr:sp macro="" textlink="">
      <xdr:nvSpPr>
        <xdr:cNvPr id="570" name="楕円 569"/>
        <xdr:cNvSpPr/>
      </xdr:nvSpPr>
      <xdr:spPr>
        <a:xfrm>
          <a:off x="20383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37338</xdr:rowOff>
    </xdr:from>
    <xdr:to>
      <xdr:col>111</xdr:col>
      <xdr:colOff>177800</xdr:colOff>
      <xdr:row>39</xdr:row>
      <xdr:rowOff>51054</xdr:rowOff>
    </xdr:to>
    <xdr:cxnSp macro="">
      <xdr:nvCxnSpPr>
        <xdr:cNvPr id="571" name="直線コネクタ 570"/>
        <xdr:cNvCxnSpPr/>
      </xdr:nvCxnSpPr>
      <xdr:spPr>
        <a:xfrm flipV="1">
          <a:off x="20434300" y="6723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9398</xdr:rowOff>
    </xdr:from>
    <xdr:to>
      <xdr:col>102</xdr:col>
      <xdr:colOff>165100</xdr:colOff>
      <xdr:row>39</xdr:row>
      <xdr:rowOff>110998</xdr:rowOff>
    </xdr:to>
    <xdr:sp macro="" textlink="">
      <xdr:nvSpPr>
        <xdr:cNvPr id="572" name="楕円 571"/>
        <xdr:cNvSpPr/>
      </xdr:nvSpPr>
      <xdr:spPr>
        <a:xfrm>
          <a:off x="19494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51054</xdr:rowOff>
    </xdr:from>
    <xdr:to>
      <xdr:col>107</xdr:col>
      <xdr:colOff>50800</xdr:colOff>
      <xdr:row>39</xdr:row>
      <xdr:rowOff>60198</xdr:rowOff>
    </xdr:to>
    <xdr:cxnSp macro="">
      <xdr:nvCxnSpPr>
        <xdr:cNvPr id="573" name="直線コネクタ 572"/>
        <xdr:cNvCxnSpPr/>
      </xdr:nvCxnSpPr>
      <xdr:spPr>
        <a:xfrm flipV="1">
          <a:off x="19545300" y="6737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74"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75"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76"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77"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104665</xdr:rowOff>
    </xdr:from>
    <xdr:ext cx="469744" cy="259045"/>
    <xdr:sp macro="" textlink="">
      <xdr:nvSpPr>
        <xdr:cNvPr id="578" name="n_1mainValue【認定こども園・幼稚園・保育所】&#10;一人当たり面積"/>
        <xdr:cNvSpPr txBox="1"/>
      </xdr:nvSpPr>
      <xdr:spPr>
        <a:xfrm>
          <a:off x="21075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118381</xdr:rowOff>
    </xdr:from>
    <xdr:ext cx="469744" cy="259045"/>
    <xdr:sp macro="" textlink="">
      <xdr:nvSpPr>
        <xdr:cNvPr id="579" name="n_2mainValue【認定こども園・幼稚園・保育所】&#10;一人当たり面積"/>
        <xdr:cNvSpPr txBox="1"/>
      </xdr:nvSpPr>
      <xdr:spPr>
        <a:xfrm>
          <a:off x="20199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127525</xdr:rowOff>
    </xdr:from>
    <xdr:ext cx="469744" cy="259045"/>
    <xdr:sp macro="" textlink="">
      <xdr:nvSpPr>
        <xdr:cNvPr id="580" name="n_3mainValue【認定こども園・幼稚園・保育所】&#10;一人当たり面積"/>
        <xdr:cNvSpPr txBox="1"/>
      </xdr:nvSpPr>
      <xdr:spPr>
        <a:xfrm>
          <a:off x="19310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1" name="テキスト ボックス 5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2" name="直線コネクタ 59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3" name="テキスト ボックス 59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4" name="直線コネクタ 59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5" name="テキスト ボックス 59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6" name="直線コネクタ 59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7" name="テキスト ボックス 59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8" name="直線コネクタ 59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9" name="テキスト ボックス 59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03" name="直線コネクタ 602"/>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04"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05" name="直線コネクタ 604"/>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06"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07" name="直線コネクタ 606"/>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608"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09" name="フローチャート: 判断 608"/>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10" name="フローチャート: 判断 609"/>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11" name="フローチャート: 判断 610"/>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12" name="フローチャート: 判断 611"/>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13" name="フローチャート: 判断 612"/>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20066</xdr:rowOff>
    </xdr:from>
    <xdr:to>
      <xdr:col>85</xdr:col>
      <xdr:colOff>177800</xdr:colOff>
      <xdr:row>60</xdr:row>
      <xdr:rowOff>121666</xdr:rowOff>
    </xdr:to>
    <xdr:sp macro="" textlink="">
      <xdr:nvSpPr>
        <xdr:cNvPr id="619" name="楕円 618"/>
        <xdr:cNvSpPr/>
      </xdr:nvSpPr>
      <xdr:spPr>
        <a:xfrm>
          <a:off x="162687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42943</xdr:rowOff>
    </xdr:from>
    <xdr:ext cx="405111" cy="259045"/>
    <xdr:sp macro="" textlink="">
      <xdr:nvSpPr>
        <xdr:cNvPr id="620" name="【学校施設】&#10;有形固定資産減価償却率該当値テキスト"/>
        <xdr:cNvSpPr txBox="1"/>
      </xdr:nvSpPr>
      <xdr:spPr>
        <a:xfrm>
          <a:off x="16357600" y="1015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161798</xdr:rowOff>
    </xdr:from>
    <xdr:to>
      <xdr:col>81</xdr:col>
      <xdr:colOff>101600</xdr:colOff>
      <xdr:row>60</xdr:row>
      <xdr:rowOff>91948</xdr:rowOff>
    </xdr:to>
    <xdr:sp macro="" textlink="">
      <xdr:nvSpPr>
        <xdr:cNvPr id="621" name="楕円 620"/>
        <xdr:cNvSpPr/>
      </xdr:nvSpPr>
      <xdr:spPr>
        <a:xfrm>
          <a:off x="15430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41148</xdr:rowOff>
    </xdr:from>
    <xdr:to>
      <xdr:col>85</xdr:col>
      <xdr:colOff>127000</xdr:colOff>
      <xdr:row>60</xdr:row>
      <xdr:rowOff>70866</xdr:rowOff>
    </xdr:to>
    <xdr:cxnSp macro="">
      <xdr:nvCxnSpPr>
        <xdr:cNvPr id="622" name="直線コネクタ 621"/>
        <xdr:cNvCxnSpPr/>
      </xdr:nvCxnSpPr>
      <xdr:spPr>
        <a:xfrm>
          <a:off x="15481300" y="1032814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23" name="楕円 622"/>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41148</xdr:rowOff>
    </xdr:to>
    <xdr:cxnSp macro="">
      <xdr:nvCxnSpPr>
        <xdr:cNvPr id="624" name="直線コネクタ 623"/>
        <xdr:cNvCxnSpPr/>
      </xdr:nvCxnSpPr>
      <xdr:spPr>
        <a:xfrm>
          <a:off x="14592300" y="102984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93218</xdr:rowOff>
    </xdr:from>
    <xdr:to>
      <xdr:col>72</xdr:col>
      <xdr:colOff>38100</xdr:colOff>
      <xdr:row>60</xdr:row>
      <xdr:rowOff>23368</xdr:rowOff>
    </xdr:to>
    <xdr:sp macro="" textlink="">
      <xdr:nvSpPr>
        <xdr:cNvPr id="625" name="楕円 624"/>
        <xdr:cNvSpPr/>
      </xdr:nvSpPr>
      <xdr:spPr>
        <a:xfrm>
          <a:off x="13652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144018</xdr:rowOff>
    </xdr:from>
    <xdr:to>
      <xdr:col>76</xdr:col>
      <xdr:colOff>114300</xdr:colOff>
      <xdr:row>60</xdr:row>
      <xdr:rowOff>11430</xdr:rowOff>
    </xdr:to>
    <xdr:cxnSp macro="">
      <xdr:nvCxnSpPr>
        <xdr:cNvPr id="626" name="直線コネクタ 625"/>
        <xdr:cNvCxnSpPr/>
      </xdr:nvCxnSpPr>
      <xdr:spPr>
        <a:xfrm>
          <a:off x="13703300" y="102595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627"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628"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629"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30"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108475</xdr:rowOff>
    </xdr:from>
    <xdr:ext cx="405111" cy="259045"/>
    <xdr:sp macro="" textlink="">
      <xdr:nvSpPr>
        <xdr:cNvPr id="631" name="n_1mainValue【学校施設】&#10;有形固定資産減価償却率"/>
        <xdr:cNvSpPr txBox="1"/>
      </xdr:nvSpPr>
      <xdr:spPr>
        <a:xfrm>
          <a:off x="152660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632" name="n_2main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39895</xdr:rowOff>
    </xdr:from>
    <xdr:ext cx="405111" cy="259045"/>
    <xdr:sp macro="" textlink="">
      <xdr:nvSpPr>
        <xdr:cNvPr id="633" name="n_3mainValue【学校施設】&#10;有形固定資産減価償却率"/>
        <xdr:cNvSpPr txBox="1"/>
      </xdr:nvSpPr>
      <xdr:spPr>
        <a:xfrm>
          <a:off x="13500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4" name="テキスト ボックス 6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58" name="直線コネクタ 657"/>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59"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60" name="直線コネクタ 659"/>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61"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62" name="直線コネクタ 661"/>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663"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64" name="フローチャート: 判断 663"/>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65" name="フローチャート: 判断 664"/>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66" name="フローチャート: 判断 665"/>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667" name="フローチャート: 判断 666"/>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668" name="フローチャート: 判断 667"/>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154178</xdr:rowOff>
    </xdr:from>
    <xdr:to>
      <xdr:col>116</xdr:col>
      <xdr:colOff>114300</xdr:colOff>
      <xdr:row>57</xdr:row>
      <xdr:rowOff>84328</xdr:rowOff>
    </xdr:to>
    <xdr:sp macro="" textlink="">
      <xdr:nvSpPr>
        <xdr:cNvPr id="674" name="楕円 673"/>
        <xdr:cNvSpPr/>
      </xdr:nvSpPr>
      <xdr:spPr>
        <a:xfrm>
          <a:off x="22110700" y="97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69105</xdr:rowOff>
    </xdr:from>
    <xdr:ext cx="469744" cy="259045"/>
    <xdr:sp macro="" textlink="">
      <xdr:nvSpPr>
        <xdr:cNvPr id="675" name="【学校施設】&#10;一人当たり面積該当値テキスト"/>
        <xdr:cNvSpPr txBox="1"/>
      </xdr:nvSpPr>
      <xdr:spPr>
        <a:xfrm>
          <a:off x="22199600" y="967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21590</xdr:rowOff>
    </xdr:from>
    <xdr:to>
      <xdr:col>112</xdr:col>
      <xdr:colOff>38100</xdr:colOff>
      <xdr:row>57</xdr:row>
      <xdr:rowOff>123190</xdr:rowOff>
    </xdr:to>
    <xdr:sp macro="" textlink="">
      <xdr:nvSpPr>
        <xdr:cNvPr id="676" name="楕円 675"/>
        <xdr:cNvSpPr/>
      </xdr:nvSpPr>
      <xdr:spPr>
        <a:xfrm>
          <a:off x="21272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33528</xdr:rowOff>
    </xdr:from>
    <xdr:to>
      <xdr:col>116</xdr:col>
      <xdr:colOff>63500</xdr:colOff>
      <xdr:row>57</xdr:row>
      <xdr:rowOff>72390</xdr:rowOff>
    </xdr:to>
    <xdr:cxnSp macro="">
      <xdr:nvCxnSpPr>
        <xdr:cNvPr id="677" name="直線コネクタ 676"/>
        <xdr:cNvCxnSpPr/>
      </xdr:nvCxnSpPr>
      <xdr:spPr>
        <a:xfrm flipV="1">
          <a:off x="21323300" y="980617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138176</xdr:rowOff>
    </xdr:from>
    <xdr:to>
      <xdr:col>107</xdr:col>
      <xdr:colOff>101600</xdr:colOff>
      <xdr:row>57</xdr:row>
      <xdr:rowOff>68326</xdr:rowOff>
    </xdr:to>
    <xdr:sp macro="" textlink="">
      <xdr:nvSpPr>
        <xdr:cNvPr id="678" name="楕円 677"/>
        <xdr:cNvSpPr/>
      </xdr:nvSpPr>
      <xdr:spPr>
        <a:xfrm>
          <a:off x="20383500" y="97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17526</xdr:rowOff>
    </xdr:from>
    <xdr:to>
      <xdr:col>111</xdr:col>
      <xdr:colOff>177800</xdr:colOff>
      <xdr:row>57</xdr:row>
      <xdr:rowOff>72390</xdr:rowOff>
    </xdr:to>
    <xdr:cxnSp macro="">
      <xdr:nvCxnSpPr>
        <xdr:cNvPr id="679" name="直線コネクタ 678"/>
        <xdr:cNvCxnSpPr/>
      </xdr:nvCxnSpPr>
      <xdr:spPr>
        <a:xfrm>
          <a:off x="20434300" y="97901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254</xdr:rowOff>
    </xdr:from>
    <xdr:to>
      <xdr:col>102</xdr:col>
      <xdr:colOff>165100</xdr:colOff>
      <xdr:row>57</xdr:row>
      <xdr:rowOff>101854</xdr:rowOff>
    </xdr:to>
    <xdr:sp macro="" textlink="">
      <xdr:nvSpPr>
        <xdr:cNvPr id="680" name="楕円 679"/>
        <xdr:cNvSpPr/>
      </xdr:nvSpPr>
      <xdr:spPr>
        <a:xfrm>
          <a:off x="19494500" y="97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17526</xdr:rowOff>
    </xdr:from>
    <xdr:to>
      <xdr:col>107</xdr:col>
      <xdr:colOff>50800</xdr:colOff>
      <xdr:row>57</xdr:row>
      <xdr:rowOff>51054</xdr:rowOff>
    </xdr:to>
    <xdr:cxnSp macro="">
      <xdr:nvCxnSpPr>
        <xdr:cNvPr id="681" name="直線コネクタ 680"/>
        <xdr:cNvCxnSpPr/>
      </xdr:nvCxnSpPr>
      <xdr:spPr>
        <a:xfrm flipV="1">
          <a:off x="19545300" y="979017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82"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83"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84"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85"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139717</xdr:rowOff>
    </xdr:from>
    <xdr:ext cx="469744" cy="259045"/>
    <xdr:sp macro="" textlink="">
      <xdr:nvSpPr>
        <xdr:cNvPr id="686" name="n_1mainValue【学校施設】&#10;一人当たり面積"/>
        <xdr:cNvSpPr txBox="1"/>
      </xdr:nvSpPr>
      <xdr:spPr>
        <a:xfrm>
          <a:off x="21075727" y="956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84853</xdr:rowOff>
    </xdr:from>
    <xdr:ext cx="469744" cy="259045"/>
    <xdr:sp macro="" textlink="">
      <xdr:nvSpPr>
        <xdr:cNvPr id="687" name="n_2mainValue【学校施設】&#10;一人当たり面積"/>
        <xdr:cNvSpPr txBox="1"/>
      </xdr:nvSpPr>
      <xdr:spPr>
        <a:xfrm>
          <a:off x="20199427" y="95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118381</xdr:rowOff>
    </xdr:from>
    <xdr:ext cx="469744" cy="259045"/>
    <xdr:sp macro="" textlink="">
      <xdr:nvSpPr>
        <xdr:cNvPr id="688" name="n_3mainValue【学校施設】&#10;一人当たり面積"/>
        <xdr:cNvSpPr txBox="1"/>
      </xdr:nvSpPr>
      <xdr:spPr>
        <a:xfrm>
          <a:off x="19310427" y="954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0" name="直線コネクタ 6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1" name="テキスト ボックス 70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2" name="直線コネクタ 7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3" name="テキスト ボックス 7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4" name="直線コネクタ 7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5" name="テキスト ボックス 7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6" name="直線コネクタ 7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7" name="テキスト ボックス 7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8" name="直線コネクタ 7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9" name="テキスト ボックス 7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0" name="直線コネクタ 7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1" name="テキスト ボックス 71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2" name="直線コネクタ 7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714" name="直線コネクタ 713"/>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6" name="直線コネクタ 71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717"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718" name="直線コネクタ 717"/>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719"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720" name="フローチャート: 判断 719"/>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721" name="フローチャート: 判断 720"/>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22" name="フローチャート: 判断 721"/>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723" name="フローチャート: 判断 722"/>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724" name="フローチャート: 判断 723"/>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68943</xdr:rowOff>
    </xdr:from>
    <xdr:to>
      <xdr:col>85</xdr:col>
      <xdr:colOff>177800</xdr:colOff>
      <xdr:row>82</xdr:row>
      <xdr:rowOff>170543</xdr:rowOff>
    </xdr:to>
    <xdr:sp macro="" textlink="">
      <xdr:nvSpPr>
        <xdr:cNvPr id="730" name="楕円 729"/>
        <xdr:cNvSpPr/>
      </xdr:nvSpPr>
      <xdr:spPr>
        <a:xfrm>
          <a:off x="16268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47370</xdr:rowOff>
    </xdr:from>
    <xdr:ext cx="405111" cy="259045"/>
    <xdr:sp macro="" textlink="">
      <xdr:nvSpPr>
        <xdr:cNvPr id="731" name="【児童館】&#10;有形固定資産減価償却率該当値テキスト"/>
        <xdr:cNvSpPr txBox="1"/>
      </xdr:nvSpPr>
      <xdr:spPr>
        <a:xfrm>
          <a:off x="16357600"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32" name="楕円 731"/>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119743</xdr:rowOff>
    </xdr:to>
    <xdr:cxnSp macro="">
      <xdr:nvCxnSpPr>
        <xdr:cNvPr id="733" name="直線コネクタ 732"/>
        <xdr:cNvCxnSpPr/>
      </xdr:nvCxnSpPr>
      <xdr:spPr>
        <a:xfrm>
          <a:off x="15481300" y="1414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168548</xdr:rowOff>
    </xdr:from>
    <xdr:to>
      <xdr:col>76</xdr:col>
      <xdr:colOff>165100</xdr:colOff>
      <xdr:row>82</xdr:row>
      <xdr:rowOff>98698</xdr:rowOff>
    </xdr:to>
    <xdr:sp macro="" textlink="">
      <xdr:nvSpPr>
        <xdr:cNvPr id="734" name="楕円 733"/>
        <xdr:cNvSpPr/>
      </xdr:nvSpPr>
      <xdr:spPr>
        <a:xfrm>
          <a:off x="14541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47898</xdr:rowOff>
    </xdr:from>
    <xdr:to>
      <xdr:col>81</xdr:col>
      <xdr:colOff>50800</xdr:colOff>
      <xdr:row>82</xdr:row>
      <xdr:rowOff>83820</xdr:rowOff>
    </xdr:to>
    <xdr:cxnSp macro="">
      <xdr:nvCxnSpPr>
        <xdr:cNvPr id="735" name="直線コネクタ 734"/>
        <xdr:cNvCxnSpPr/>
      </xdr:nvCxnSpPr>
      <xdr:spPr>
        <a:xfrm>
          <a:off x="14592300" y="1410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132624</xdr:rowOff>
    </xdr:from>
    <xdr:to>
      <xdr:col>72</xdr:col>
      <xdr:colOff>38100</xdr:colOff>
      <xdr:row>82</xdr:row>
      <xdr:rowOff>62774</xdr:rowOff>
    </xdr:to>
    <xdr:sp macro="" textlink="">
      <xdr:nvSpPr>
        <xdr:cNvPr id="736" name="楕円 735"/>
        <xdr:cNvSpPr/>
      </xdr:nvSpPr>
      <xdr:spPr>
        <a:xfrm>
          <a:off x="13652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xdr:rowOff>
    </xdr:from>
    <xdr:to>
      <xdr:col>76</xdr:col>
      <xdr:colOff>114300</xdr:colOff>
      <xdr:row>82</xdr:row>
      <xdr:rowOff>47898</xdr:rowOff>
    </xdr:to>
    <xdr:cxnSp macro="">
      <xdr:nvCxnSpPr>
        <xdr:cNvPr id="737" name="直線コネクタ 736"/>
        <xdr:cNvCxnSpPr/>
      </xdr:nvCxnSpPr>
      <xdr:spPr>
        <a:xfrm>
          <a:off x="13703300" y="1407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738"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39"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40"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741"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742" name="n_1mainValue【児童館】&#10;有形固定資産減価償却率"/>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89825</xdr:rowOff>
    </xdr:from>
    <xdr:ext cx="405111" cy="259045"/>
    <xdr:sp macro="" textlink="">
      <xdr:nvSpPr>
        <xdr:cNvPr id="743" name="n_2mainValue【児童館】&#10;有形固定資産減価償却率"/>
        <xdr:cNvSpPr txBox="1"/>
      </xdr:nvSpPr>
      <xdr:spPr>
        <a:xfrm>
          <a:off x="14389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53901</xdr:rowOff>
    </xdr:from>
    <xdr:ext cx="405111" cy="259045"/>
    <xdr:sp macro="" textlink="">
      <xdr:nvSpPr>
        <xdr:cNvPr id="744" name="n_3mainValue【児童館】&#10;有形固定資産減価償却率"/>
        <xdr:cNvSpPr txBox="1"/>
      </xdr:nvSpPr>
      <xdr:spPr>
        <a:xfrm>
          <a:off x="13500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5" name="直線コネクタ 7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6" name="テキスト ボックス 7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7" name="直線コネクタ 7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8" name="テキスト ボックス 7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9" name="直線コネクタ 7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0" name="テキスト ボックス 7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1" name="直線コネクタ 7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2" name="テキスト ボックス 7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66" name="直線コネクタ 765"/>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67"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8" name="直線コネクタ 76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69"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70" name="直線コネクタ 769"/>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71"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72" name="フローチャート: 判断 771"/>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73" name="フローチャート: 判断 772"/>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74" name="フローチャート: 判断 77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75" name="フローチャート: 判断 774"/>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76" name="フローチャート: 判断 775"/>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82" name="楕円 781"/>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83"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784" name="楕円 783"/>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122682</xdr:rowOff>
    </xdr:to>
    <xdr:cxnSp macro="">
      <xdr:nvCxnSpPr>
        <xdr:cNvPr id="785" name="直線コネクタ 784"/>
        <xdr:cNvCxnSpPr/>
      </xdr:nvCxnSpPr>
      <xdr:spPr>
        <a:xfrm flipV="1">
          <a:off x="21323300" y="146913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786" name="楕円 785"/>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122682</xdr:rowOff>
    </xdr:to>
    <xdr:cxnSp macro="">
      <xdr:nvCxnSpPr>
        <xdr:cNvPr id="787" name="直線コネクタ 786"/>
        <xdr:cNvCxnSpPr/>
      </xdr:nvCxnSpPr>
      <xdr:spPr>
        <a:xfrm>
          <a:off x="20434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71882</xdr:rowOff>
    </xdr:from>
    <xdr:to>
      <xdr:col>102</xdr:col>
      <xdr:colOff>165100</xdr:colOff>
      <xdr:row>86</xdr:row>
      <xdr:rowOff>2032</xdr:rowOff>
    </xdr:to>
    <xdr:sp macro="" textlink="">
      <xdr:nvSpPr>
        <xdr:cNvPr id="788" name="楕円 787"/>
        <xdr:cNvSpPr/>
      </xdr:nvSpPr>
      <xdr:spPr>
        <a:xfrm>
          <a:off x="19494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122682</xdr:rowOff>
    </xdr:to>
    <xdr:cxnSp macro="">
      <xdr:nvCxnSpPr>
        <xdr:cNvPr id="789" name="直線コネクタ 788"/>
        <xdr:cNvCxnSpPr/>
      </xdr:nvCxnSpPr>
      <xdr:spPr>
        <a:xfrm>
          <a:off x="19545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90"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91"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92"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793"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794" name="n_1mainValue【児童館】&#10;一人当たり面積"/>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795" name="n_2mainValue【児童館】&#10;一人当たり面積"/>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164609</xdr:rowOff>
    </xdr:from>
    <xdr:ext cx="469744" cy="259045"/>
    <xdr:sp macro="" textlink="">
      <xdr:nvSpPr>
        <xdr:cNvPr id="796" name="n_3mainValue【児童館】&#10;一人当たり面積"/>
        <xdr:cNvSpPr txBox="1"/>
      </xdr:nvSpPr>
      <xdr:spPr>
        <a:xfrm>
          <a:off x="19310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人当たり延長については、類似団体平均よりも市域が広大であり、集落と集落との距離が離れていることから、数値が高くなっている。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港湾・漁港については、漁港海岸保全施設の長寿命化工事の実施により減価償却累計額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百万円の増加に対し、有形固定資産額が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百万円増加したことにより有形固定資産減価償却率の減少、一人当たり有形固定資産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償却資産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額の増加があった。</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多くの公共施設において、減価償却額の増加額が有形固定資産の増加額を上回っていることから、公共施設等総合管理指針に基づき、施設の必要性を十分検討し、コスト削減や利用率の向上を図る。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42,164
41,757
746.24
32,628,537
30,971,710
1,036,485
15,732,490
42,419,133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74" name="楕円 73"/>
        <xdr:cNvSpPr/>
      </xdr:nvSpPr>
      <xdr:spPr>
        <a:xfrm>
          <a:off x="4584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69142</xdr:rowOff>
    </xdr:from>
    <xdr:ext cx="405111" cy="259045"/>
    <xdr:sp macro="" textlink="">
      <xdr:nvSpPr>
        <xdr:cNvPr id="75" name="【図書館】&#10;有形固定資産減価償却率該当値テキスト"/>
        <xdr:cNvSpPr txBox="1"/>
      </xdr:nvSpPr>
      <xdr:spPr>
        <a:xfrm>
          <a:off x="4673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46627</xdr:rowOff>
    </xdr:from>
    <xdr:to>
      <xdr:col>20</xdr:col>
      <xdr:colOff>38100</xdr:colOff>
      <xdr:row>38</xdr:row>
      <xdr:rowOff>148227</xdr:rowOff>
    </xdr:to>
    <xdr:sp macro="" textlink="">
      <xdr:nvSpPr>
        <xdr:cNvPr id="76" name="楕円 75"/>
        <xdr:cNvSpPr/>
      </xdr:nvSpPr>
      <xdr:spPr>
        <a:xfrm>
          <a:off x="3746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97427</xdr:rowOff>
    </xdr:from>
    <xdr:to>
      <xdr:col>24</xdr:col>
      <xdr:colOff>63500</xdr:colOff>
      <xdr:row>38</xdr:row>
      <xdr:rowOff>141515</xdr:rowOff>
    </xdr:to>
    <xdr:cxnSp macro="">
      <xdr:nvCxnSpPr>
        <xdr:cNvPr id="77" name="直線コネクタ 76"/>
        <xdr:cNvCxnSpPr/>
      </xdr:nvCxnSpPr>
      <xdr:spPr>
        <a:xfrm>
          <a:off x="3797300" y="661252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8" name="楕円 77"/>
        <xdr:cNvSpPr/>
      </xdr:nvSpPr>
      <xdr:spPr>
        <a:xfrm>
          <a:off x="2857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46809</xdr:rowOff>
    </xdr:from>
    <xdr:to>
      <xdr:col>19</xdr:col>
      <xdr:colOff>177800</xdr:colOff>
      <xdr:row>38</xdr:row>
      <xdr:rowOff>97427</xdr:rowOff>
    </xdr:to>
    <xdr:cxnSp macro="">
      <xdr:nvCxnSpPr>
        <xdr:cNvPr id="79" name="直線コネクタ 78"/>
        <xdr:cNvCxnSpPr/>
      </xdr:nvCxnSpPr>
      <xdr:spPr>
        <a:xfrm>
          <a:off x="2908300" y="656190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46809</xdr:rowOff>
    </xdr:from>
    <xdr:to>
      <xdr:col>15</xdr:col>
      <xdr:colOff>50800</xdr:colOff>
      <xdr:row>38</xdr:row>
      <xdr:rowOff>71301</xdr:rowOff>
    </xdr:to>
    <xdr:cxnSp macro="">
      <xdr:nvCxnSpPr>
        <xdr:cNvPr id="81" name="直線コネクタ 80"/>
        <xdr:cNvCxnSpPr/>
      </xdr:nvCxnSpPr>
      <xdr:spPr>
        <a:xfrm flipV="1">
          <a:off x="2019300" y="65619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2"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3"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139354</xdr:rowOff>
    </xdr:from>
    <xdr:ext cx="405111" cy="259045"/>
    <xdr:sp macro="" textlink="">
      <xdr:nvSpPr>
        <xdr:cNvPr id="86" name="n_1mainValue【図書館】&#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88736</xdr:rowOff>
    </xdr:from>
    <xdr:ext cx="405111" cy="259045"/>
    <xdr:sp macro="" textlink="">
      <xdr:nvSpPr>
        <xdr:cNvPr id="87" name="n_2mainValue【図書館】&#10;有形固定資産減価償却率"/>
        <xdr:cNvSpPr txBox="1"/>
      </xdr:nvSpPr>
      <xdr:spPr>
        <a:xfrm>
          <a:off x="2705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8" name="n_3mainValue【図書館】&#10;有形固定資産減価償却率"/>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1"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168275</xdr:rowOff>
    </xdr:from>
    <xdr:to>
      <xdr:col>55</xdr:col>
      <xdr:colOff>50800</xdr:colOff>
      <xdr:row>39</xdr:row>
      <xdr:rowOff>98425</xdr:rowOff>
    </xdr:to>
    <xdr:sp macro="" textlink="">
      <xdr:nvSpPr>
        <xdr:cNvPr id="132" name="楕円 131"/>
        <xdr:cNvSpPr/>
      </xdr:nvSpPr>
      <xdr:spPr>
        <a:xfrm>
          <a:off x="10426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19702</xdr:rowOff>
    </xdr:from>
    <xdr:ext cx="469744" cy="259045"/>
    <xdr:sp macro="" textlink="">
      <xdr:nvSpPr>
        <xdr:cNvPr id="133" name="【図書館】&#10;一人当たり面積該当値テキスト"/>
        <xdr:cNvSpPr txBox="1"/>
      </xdr:nvSpPr>
      <xdr:spPr>
        <a:xfrm>
          <a:off x="10515600"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4" name="楕円 133"/>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47625</xdr:rowOff>
    </xdr:from>
    <xdr:to>
      <xdr:col>55</xdr:col>
      <xdr:colOff>0</xdr:colOff>
      <xdr:row>39</xdr:row>
      <xdr:rowOff>57150</xdr:rowOff>
    </xdr:to>
    <xdr:cxnSp macro="">
      <xdr:nvCxnSpPr>
        <xdr:cNvPr id="135" name="直線コネクタ 134"/>
        <xdr:cNvCxnSpPr/>
      </xdr:nvCxnSpPr>
      <xdr:spPr>
        <a:xfrm flipV="1">
          <a:off x="9639300" y="67341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xdr:rowOff>
    </xdr:from>
    <xdr:to>
      <xdr:col>46</xdr:col>
      <xdr:colOff>38100</xdr:colOff>
      <xdr:row>39</xdr:row>
      <xdr:rowOff>117475</xdr:rowOff>
    </xdr:to>
    <xdr:sp macro="" textlink="">
      <xdr:nvSpPr>
        <xdr:cNvPr id="136" name="楕円 135"/>
        <xdr:cNvSpPr/>
      </xdr:nvSpPr>
      <xdr:spPr>
        <a:xfrm>
          <a:off x="8699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66675</xdr:rowOff>
    </xdr:to>
    <xdr:cxnSp macro="">
      <xdr:nvCxnSpPr>
        <xdr:cNvPr id="137" name="直線コネクタ 136"/>
        <xdr:cNvCxnSpPr/>
      </xdr:nvCxnSpPr>
      <xdr:spPr>
        <a:xfrm flipV="1">
          <a:off x="8750300" y="6743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38" name="楕円 137"/>
        <xdr:cNvSpPr/>
      </xdr:nvSpPr>
      <xdr:spPr>
        <a:xfrm>
          <a:off x="781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66675</xdr:rowOff>
    </xdr:from>
    <xdr:to>
      <xdr:col>45</xdr:col>
      <xdr:colOff>177800</xdr:colOff>
      <xdr:row>39</xdr:row>
      <xdr:rowOff>76200</xdr:rowOff>
    </xdr:to>
    <xdr:cxnSp macro="">
      <xdr:nvCxnSpPr>
        <xdr:cNvPr id="139" name="直線コネクタ 138"/>
        <xdr:cNvCxnSpPr/>
      </xdr:nvCxnSpPr>
      <xdr:spPr>
        <a:xfrm flipV="1">
          <a:off x="7861300" y="6753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0"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2"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44" name="n_1main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134002</xdr:rowOff>
    </xdr:from>
    <xdr:ext cx="469744" cy="259045"/>
    <xdr:sp macro="" textlink="">
      <xdr:nvSpPr>
        <xdr:cNvPr id="145" name="n_2mainValue【図書館】&#10;一人当たり面積"/>
        <xdr:cNvSpPr txBox="1"/>
      </xdr:nvSpPr>
      <xdr:spPr>
        <a:xfrm>
          <a:off x="8515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46" name="n_3mainValue【図書館】&#10;一人当たり面積"/>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45212</xdr:rowOff>
    </xdr:from>
    <xdr:to>
      <xdr:col>24</xdr:col>
      <xdr:colOff>114300</xdr:colOff>
      <xdr:row>58</xdr:row>
      <xdr:rowOff>146812</xdr:rowOff>
    </xdr:to>
    <xdr:sp macro="" textlink="">
      <xdr:nvSpPr>
        <xdr:cNvPr id="185" name="楕円 184"/>
        <xdr:cNvSpPr/>
      </xdr:nvSpPr>
      <xdr:spPr>
        <a:xfrm>
          <a:off x="45847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68089</xdr:rowOff>
    </xdr:from>
    <xdr:ext cx="405111" cy="259045"/>
    <xdr:sp macro="" textlink="">
      <xdr:nvSpPr>
        <xdr:cNvPr id="186" name="【体育館・プール】&#10;有形固定資産減価償却率該当値テキスト"/>
        <xdr:cNvSpPr txBox="1"/>
      </xdr:nvSpPr>
      <xdr:spPr>
        <a:xfrm>
          <a:off x="4673600"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170942</xdr:rowOff>
    </xdr:from>
    <xdr:to>
      <xdr:col>20</xdr:col>
      <xdr:colOff>38100</xdr:colOff>
      <xdr:row>58</xdr:row>
      <xdr:rowOff>101092</xdr:rowOff>
    </xdr:to>
    <xdr:sp macro="" textlink="">
      <xdr:nvSpPr>
        <xdr:cNvPr id="187" name="楕円 186"/>
        <xdr:cNvSpPr/>
      </xdr:nvSpPr>
      <xdr:spPr>
        <a:xfrm>
          <a:off x="3746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50292</xdr:rowOff>
    </xdr:from>
    <xdr:to>
      <xdr:col>24</xdr:col>
      <xdr:colOff>63500</xdr:colOff>
      <xdr:row>58</xdr:row>
      <xdr:rowOff>96012</xdr:rowOff>
    </xdr:to>
    <xdr:cxnSp macro="">
      <xdr:nvCxnSpPr>
        <xdr:cNvPr id="188" name="直線コネクタ 187"/>
        <xdr:cNvCxnSpPr/>
      </xdr:nvCxnSpPr>
      <xdr:spPr>
        <a:xfrm>
          <a:off x="3797300" y="99943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116078</xdr:rowOff>
    </xdr:from>
    <xdr:to>
      <xdr:col>15</xdr:col>
      <xdr:colOff>101600</xdr:colOff>
      <xdr:row>58</xdr:row>
      <xdr:rowOff>46228</xdr:rowOff>
    </xdr:to>
    <xdr:sp macro="" textlink="">
      <xdr:nvSpPr>
        <xdr:cNvPr id="189" name="楕円 188"/>
        <xdr:cNvSpPr/>
      </xdr:nvSpPr>
      <xdr:spPr>
        <a:xfrm>
          <a:off x="2857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166878</xdr:rowOff>
    </xdr:from>
    <xdr:to>
      <xdr:col>19</xdr:col>
      <xdr:colOff>177800</xdr:colOff>
      <xdr:row>58</xdr:row>
      <xdr:rowOff>50292</xdr:rowOff>
    </xdr:to>
    <xdr:cxnSp macro="">
      <xdr:nvCxnSpPr>
        <xdr:cNvPr id="190" name="直線コネクタ 189"/>
        <xdr:cNvCxnSpPr/>
      </xdr:nvCxnSpPr>
      <xdr:spPr>
        <a:xfrm>
          <a:off x="2908300" y="99395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70358</xdr:rowOff>
    </xdr:from>
    <xdr:to>
      <xdr:col>10</xdr:col>
      <xdr:colOff>165100</xdr:colOff>
      <xdr:row>58</xdr:row>
      <xdr:rowOff>508</xdr:rowOff>
    </xdr:to>
    <xdr:sp macro="" textlink="">
      <xdr:nvSpPr>
        <xdr:cNvPr id="191" name="楕円 190"/>
        <xdr:cNvSpPr/>
      </xdr:nvSpPr>
      <xdr:spPr>
        <a:xfrm>
          <a:off x="1968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121158</xdr:rowOff>
    </xdr:from>
    <xdr:to>
      <xdr:col>15</xdr:col>
      <xdr:colOff>50800</xdr:colOff>
      <xdr:row>57</xdr:row>
      <xdr:rowOff>166878</xdr:rowOff>
    </xdr:to>
    <xdr:cxnSp macro="">
      <xdr:nvCxnSpPr>
        <xdr:cNvPr id="192" name="直線コネクタ 191"/>
        <xdr:cNvCxnSpPr/>
      </xdr:nvCxnSpPr>
      <xdr:spPr>
        <a:xfrm>
          <a:off x="2019300" y="9893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193" name="n_1aveValue【体育館・プール】&#10;有形固定資産減価償却率"/>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194" name="n_2aveValue【体育館・プール】&#10;有形固定資産減価償却率"/>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195" name="n_3aveValue【体育館・プール】&#10;有形固定資産減価償却率"/>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117619</xdr:rowOff>
    </xdr:from>
    <xdr:ext cx="405111" cy="259045"/>
    <xdr:sp macro="" textlink="">
      <xdr:nvSpPr>
        <xdr:cNvPr id="197" name="n_1mainValue【体育館・プール】&#10;有形固定資産減価償却率"/>
        <xdr:cNvSpPr txBox="1"/>
      </xdr:nvSpPr>
      <xdr:spPr>
        <a:xfrm>
          <a:off x="35820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62755</xdr:rowOff>
    </xdr:from>
    <xdr:ext cx="405111" cy="259045"/>
    <xdr:sp macro="" textlink="">
      <xdr:nvSpPr>
        <xdr:cNvPr id="198" name="n_2mainValue【体育館・プール】&#10;有形固定資産減価償却率"/>
        <xdr:cNvSpPr txBox="1"/>
      </xdr:nvSpPr>
      <xdr:spPr>
        <a:xfrm>
          <a:off x="2705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17035</xdr:rowOff>
    </xdr:from>
    <xdr:ext cx="405111" cy="259045"/>
    <xdr:sp macro="" textlink="">
      <xdr:nvSpPr>
        <xdr:cNvPr id="199" name="n_3mainValue【体育館・プール】&#10;有形固定資産減価償却率"/>
        <xdr:cNvSpPr txBox="1"/>
      </xdr:nvSpPr>
      <xdr:spPr>
        <a:xfrm>
          <a:off x="18167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0"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135346</xdr:rowOff>
    </xdr:from>
    <xdr:to>
      <xdr:col>55</xdr:col>
      <xdr:colOff>50800</xdr:colOff>
      <xdr:row>61</xdr:row>
      <xdr:rowOff>65496</xdr:rowOff>
    </xdr:to>
    <xdr:sp macro="" textlink="">
      <xdr:nvSpPr>
        <xdr:cNvPr id="241" name="楕円 240"/>
        <xdr:cNvSpPr/>
      </xdr:nvSpPr>
      <xdr:spPr>
        <a:xfrm>
          <a:off x="10426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158223</xdr:rowOff>
    </xdr:from>
    <xdr:ext cx="469744" cy="259045"/>
    <xdr:sp macro="" textlink="">
      <xdr:nvSpPr>
        <xdr:cNvPr id="242" name="【体育館・プール】&#10;一人当たり面積該当値テキスト"/>
        <xdr:cNvSpPr txBox="1"/>
      </xdr:nvSpPr>
      <xdr:spPr>
        <a:xfrm>
          <a:off x="10515600" y="1027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146776</xdr:rowOff>
    </xdr:from>
    <xdr:to>
      <xdr:col>50</xdr:col>
      <xdr:colOff>165100</xdr:colOff>
      <xdr:row>61</xdr:row>
      <xdr:rowOff>76926</xdr:rowOff>
    </xdr:to>
    <xdr:sp macro="" textlink="">
      <xdr:nvSpPr>
        <xdr:cNvPr id="243" name="楕円 242"/>
        <xdr:cNvSpPr/>
      </xdr:nvSpPr>
      <xdr:spPr>
        <a:xfrm>
          <a:off x="958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14696</xdr:rowOff>
    </xdr:from>
    <xdr:to>
      <xdr:col>55</xdr:col>
      <xdr:colOff>0</xdr:colOff>
      <xdr:row>61</xdr:row>
      <xdr:rowOff>26126</xdr:rowOff>
    </xdr:to>
    <xdr:cxnSp macro="">
      <xdr:nvCxnSpPr>
        <xdr:cNvPr id="244" name="直線コネクタ 243"/>
        <xdr:cNvCxnSpPr/>
      </xdr:nvCxnSpPr>
      <xdr:spPr>
        <a:xfrm flipV="1">
          <a:off x="9639300" y="1047314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156573</xdr:rowOff>
    </xdr:from>
    <xdr:to>
      <xdr:col>46</xdr:col>
      <xdr:colOff>38100</xdr:colOff>
      <xdr:row>61</xdr:row>
      <xdr:rowOff>86723</xdr:rowOff>
    </xdr:to>
    <xdr:sp macro="" textlink="">
      <xdr:nvSpPr>
        <xdr:cNvPr id="245" name="楕円 244"/>
        <xdr:cNvSpPr/>
      </xdr:nvSpPr>
      <xdr:spPr>
        <a:xfrm>
          <a:off x="8699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26126</xdr:rowOff>
    </xdr:from>
    <xdr:to>
      <xdr:col>50</xdr:col>
      <xdr:colOff>114300</xdr:colOff>
      <xdr:row>61</xdr:row>
      <xdr:rowOff>35923</xdr:rowOff>
    </xdr:to>
    <xdr:cxnSp macro="">
      <xdr:nvCxnSpPr>
        <xdr:cNvPr id="246" name="直線コネクタ 245"/>
        <xdr:cNvCxnSpPr/>
      </xdr:nvCxnSpPr>
      <xdr:spPr>
        <a:xfrm flipV="1">
          <a:off x="8750300" y="1048457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166370</xdr:rowOff>
    </xdr:from>
    <xdr:to>
      <xdr:col>41</xdr:col>
      <xdr:colOff>101600</xdr:colOff>
      <xdr:row>61</xdr:row>
      <xdr:rowOff>96520</xdr:rowOff>
    </xdr:to>
    <xdr:sp macro="" textlink="">
      <xdr:nvSpPr>
        <xdr:cNvPr id="247" name="楕円 246"/>
        <xdr:cNvSpPr/>
      </xdr:nvSpPr>
      <xdr:spPr>
        <a:xfrm>
          <a:off x="781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35923</xdr:rowOff>
    </xdr:from>
    <xdr:to>
      <xdr:col>45</xdr:col>
      <xdr:colOff>177800</xdr:colOff>
      <xdr:row>61</xdr:row>
      <xdr:rowOff>45720</xdr:rowOff>
    </xdr:to>
    <xdr:cxnSp macro="">
      <xdr:nvCxnSpPr>
        <xdr:cNvPr id="248" name="直線コネクタ 247"/>
        <xdr:cNvCxnSpPr/>
      </xdr:nvCxnSpPr>
      <xdr:spPr>
        <a:xfrm flipV="1">
          <a:off x="7861300" y="104943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49"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50"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51" name="n_3aveValue【体育館・プール】&#10;一人当たり面積"/>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93453</xdr:rowOff>
    </xdr:from>
    <xdr:ext cx="469744" cy="259045"/>
    <xdr:sp macro="" textlink="">
      <xdr:nvSpPr>
        <xdr:cNvPr id="253" name="n_1mainValue【体育館・プール】&#10;一人当たり面積"/>
        <xdr:cNvSpPr txBox="1"/>
      </xdr:nvSpPr>
      <xdr:spPr>
        <a:xfrm>
          <a:off x="9391727" y="1020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103250</xdr:rowOff>
    </xdr:from>
    <xdr:ext cx="469744" cy="259045"/>
    <xdr:sp macro="" textlink="">
      <xdr:nvSpPr>
        <xdr:cNvPr id="254" name="n_2mainValue【体育館・プール】&#10;一人当たり面積"/>
        <xdr:cNvSpPr txBox="1"/>
      </xdr:nvSpPr>
      <xdr:spPr>
        <a:xfrm>
          <a:off x="8515427" y="102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55" name="n_3main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85"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96" name="楕円 295"/>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97" name="【福祉施設】&#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147320</xdr:rowOff>
    </xdr:from>
    <xdr:to>
      <xdr:col>20</xdr:col>
      <xdr:colOff>38100</xdr:colOff>
      <xdr:row>79</xdr:row>
      <xdr:rowOff>77470</xdr:rowOff>
    </xdr:to>
    <xdr:sp macro="" textlink="">
      <xdr:nvSpPr>
        <xdr:cNvPr id="298" name="楕円 297"/>
        <xdr:cNvSpPr/>
      </xdr:nvSpPr>
      <xdr:spPr>
        <a:xfrm>
          <a:off x="3746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26670</xdr:rowOff>
    </xdr:from>
    <xdr:to>
      <xdr:col>24</xdr:col>
      <xdr:colOff>63500</xdr:colOff>
      <xdr:row>81</xdr:row>
      <xdr:rowOff>26670</xdr:rowOff>
    </xdr:to>
    <xdr:cxnSp macro="">
      <xdr:nvCxnSpPr>
        <xdr:cNvPr id="299" name="直線コネクタ 298"/>
        <xdr:cNvCxnSpPr/>
      </xdr:nvCxnSpPr>
      <xdr:spPr>
        <a:xfrm>
          <a:off x="3797300" y="1357122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57786</xdr:rowOff>
    </xdr:from>
    <xdr:to>
      <xdr:col>15</xdr:col>
      <xdr:colOff>101600</xdr:colOff>
      <xdr:row>79</xdr:row>
      <xdr:rowOff>159386</xdr:rowOff>
    </xdr:to>
    <xdr:sp macro="" textlink="">
      <xdr:nvSpPr>
        <xdr:cNvPr id="300" name="楕円 299"/>
        <xdr:cNvSpPr/>
      </xdr:nvSpPr>
      <xdr:spPr>
        <a:xfrm>
          <a:off x="2857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26670</xdr:rowOff>
    </xdr:from>
    <xdr:to>
      <xdr:col>19</xdr:col>
      <xdr:colOff>177800</xdr:colOff>
      <xdr:row>79</xdr:row>
      <xdr:rowOff>108586</xdr:rowOff>
    </xdr:to>
    <xdr:cxnSp macro="">
      <xdr:nvCxnSpPr>
        <xdr:cNvPr id="301" name="直線コネクタ 300"/>
        <xdr:cNvCxnSpPr/>
      </xdr:nvCxnSpPr>
      <xdr:spPr>
        <a:xfrm flipV="1">
          <a:off x="2908300" y="1357122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2" name="楕円 301"/>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108586</xdr:rowOff>
    </xdr:from>
    <xdr:to>
      <xdr:col>15</xdr:col>
      <xdr:colOff>50800</xdr:colOff>
      <xdr:row>86</xdr:row>
      <xdr:rowOff>114300</xdr:rowOff>
    </xdr:to>
    <xdr:cxnSp macro="">
      <xdr:nvCxnSpPr>
        <xdr:cNvPr id="303" name="直線コネクタ 302"/>
        <xdr:cNvCxnSpPr/>
      </xdr:nvCxnSpPr>
      <xdr:spPr>
        <a:xfrm flipV="1">
          <a:off x="2019300" y="13653136"/>
          <a:ext cx="889000" cy="120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4"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05"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06"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93997</xdr:rowOff>
    </xdr:from>
    <xdr:ext cx="405111" cy="259045"/>
    <xdr:sp macro="" textlink="">
      <xdr:nvSpPr>
        <xdr:cNvPr id="308" name="n_1mainValue【福祉施設】&#10;有形固定資産減価償却率"/>
        <xdr:cNvSpPr txBox="1"/>
      </xdr:nvSpPr>
      <xdr:spPr>
        <a:xfrm>
          <a:off x="35820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4463</xdr:rowOff>
    </xdr:from>
    <xdr:ext cx="405111" cy="259045"/>
    <xdr:sp macro="" textlink="">
      <xdr:nvSpPr>
        <xdr:cNvPr id="309" name="n_2mainValue【福祉施設】&#10;有形固定資産減価償却率"/>
        <xdr:cNvSpPr txBox="1"/>
      </xdr:nvSpPr>
      <xdr:spPr>
        <a:xfrm>
          <a:off x="2705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0" name="n_3mainValue【福祉施設】&#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41"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73842</xdr:rowOff>
    </xdr:from>
    <xdr:to>
      <xdr:col>55</xdr:col>
      <xdr:colOff>50800</xdr:colOff>
      <xdr:row>86</xdr:row>
      <xdr:rowOff>3992</xdr:rowOff>
    </xdr:to>
    <xdr:sp macro="" textlink="">
      <xdr:nvSpPr>
        <xdr:cNvPr id="352" name="楕円 351"/>
        <xdr:cNvSpPr/>
      </xdr:nvSpPr>
      <xdr:spPr>
        <a:xfrm>
          <a:off x="10426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52269</xdr:rowOff>
    </xdr:from>
    <xdr:ext cx="469744" cy="259045"/>
    <xdr:sp macro="" textlink="">
      <xdr:nvSpPr>
        <xdr:cNvPr id="353" name="【福祉施設】&#10;一人当たり面積該当値テキスト"/>
        <xdr:cNvSpPr txBox="1"/>
      </xdr:nvSpPr>
      <xdr:spPr>
        <a:xfrm>
          <a:off x="10515600"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77107</xdr:rowOff>
    </xdr:from>
    <xdr:to>
      <xdr:col>50</xdr:col>
      <xdr:colOff>165100</xdr:colOff>
      <xdr:row>86</xdr:row>
      <xdr:rowOff>7257</xdr:rowOff>
    </xdr:to>
    <xdr:sp macro="" textlink="">
      <xdr:nvSpPr>
        <xdr:cNvPr id="354" name="楕円 353"/>
        <xdr:cNvSpPr/>
      </xdr:nvSpPr>
      <xdr:spPr>
        <a:xfrm>
          <a:off x="9588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124642</xdr:rowOff>
    </xdr:from>
    <xdr:to>
      <xdr:col>55</xdr:col>
      <xdr:colOff>0</xdr:colOff>
      <xdr:row>85</xdr:row>
      <xdr:rowOff>127907</xdr:rowOff>
    </xdr:to>
    <xdr:cxnSp macro="">
      <xdr:nvCxnSpPr>
        <xdr:cNvPr id="355" name="直線コネクタ 354"/>
        <xdr:cNvCxnSpPr/>
      </xdr:nvCxnSpPr>
      <xdr:spPr>
        <a:xfrm flipV="1">
          <a:off x="9639300" y="146978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56" name="楕円 355"/>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127907</xdr:rowOff>
    </xdr:to>
    <xdr:cxnSp macro="">
      <xdr:nvCxnSpPr>
        <xdr:cNvPr id="357" name="直線コネクタ 356"/>
        <xdr:cNvCxnSpPr/>
      </xdr:nvCxnSpPr>
      <xdr:spPr>
        <a:xfrm>
          <a:off x="8750300" y="14668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82006</xdr:rowOff>
    </xdr:from>
    <xdr:to>
      <xdr:col>41</xdr:col>
      <xdr:colOff>101600</xdr:colOff>
      <xdr:row>87</xdr:row>
      <xdr:rowOff>12156</xdr:rowOff>
    </xdr:to>
    <xdr:sp macro="" textlink="">
      <xdr:nvSpPr>
        <xdr:cNvPr id="358" name="楕円 357"/>
        <xdr:cNvSpPr/>
      </xdr:nvSpPr>
      <xdr:spPr>
        <a:xfrm>
          <a:off x="7810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86</xdr:row>
      <xdr:rowOff>132806</xdr:rowOff>
    </xdr:to>
    <xdr:cxnSp macro="">
      <xdr:nvCxnSpPr>
        <xdr:cNvPr id="359" name="直線コネクタ 358"/>
        <xdr:cNvCxnSpPr/>
      </xdr:nvCxnSpPr>
      <xdr:spPr>
        <a:xfrm flipV="1">
          <a:off x="7861300" y="1466850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0"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61"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62"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169834</xdr:rowOff>
    </xdr:from>
    <xdr:ext cx="469744" cy="259045"/>
    <xdr:sp macro="" textlink="">
      <xdr:nvSpPr>
        <xdr:cNvPr id="364" name="n_1mainValue【福祉施設】&#10;一人当たり面積"/>
        <xdr:cNvSpPr txBox="1"/>
      </xdr:nvSpPr>
      <xdr:spPr>
        <a:xfrm>
          <a:off x="93917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65"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3283</xdr:rowOff>
    </xdr:from>
    <xdr:ext cx="469744" cy="259045"/>
    <xdr:sp macro="" textlink="">
      <xdr:nvSpPr>
        <xdr:cNvPr id="366" name="n_3mainValue【福祉施設】&#10;一人当たり面積"/>
        <xdr:cNvSpPr txBox="1"/>
      </xdr:nvSpPr>
      <xdr:spPr>
        <a:xfrm>
          <a:off x="7626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97"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121738</xdr:rowOff>
    </xdr:from>
    <xdr:to>
      <xdr:col>24</xdr:col>
      <xdr:colOff>114300</xdr:colOff>
      <xdr:row>104</xdr:row>
      <xdr:rowOff>51888</xdr:rowOff>
    </xdr:to>
    <xdr:sp macro="" textlink="">
      <xdr:nvSpPr>
        <xdr:cNvPr id="408" name="楕円 407"/>
        <xdr:cNvSpPr/>
      </xdr:nvSpPr>
      <xdr:spPr>
        <a:xfrm>
          <a:off x="4584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144615</xdr:rowOff>
    </xdr:from>
    <xdr:ext cx="405111" cy="259045"/>
    <xdr:sp macro="" textlink="">
      <xdr:nvSpPr>
        <xdr:cNvPr id="409" name="【市民会館】&#10;有形固定資産減価償却率該当値テキスト"/>
        <xdr:cNvSpPr txBox="1"/>
      </xdr:nvSpPr>
      <xdr:spPr>
        <a:xfrm>
          <a:off x="4673600" y="1763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92348</xdr:rowOff>
    </xdr:from>
    <xdr:to>
      <xdr:col>20</xdr:col>
      <xdr:colOff>38100</xdr:colOff>
      <xdr:row>104</xdr:row>
      <xdr:rowOff>22498</xdr:rowOff>
    </xdr:to>
    <xdr:sp macro="" textlink="">
      <xdr:nvSpPr>
        <xdr:cNvPr id="410" name="楕円 409"/>
        <xdr:cNvSpPr/>
      </xdr:nvSpPr>
      <xdr:spPr>
        <a:xfrm>
          <a:off x="3746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143148</xdr:rowOff>
    </xdr:from>
    <xdr:to>
      <xdr:col>24</xdr:col>
      <xdr:colOff>63500</xdr:colOff>
      <xdr:row>104</xdr:row>
      <xdr:rowOff>1088</xdr:rowOff>
    </xdr:to>
    <xdr:cxnSp macro="">
      <xdr:nvCxnSpPr>
        <xdr:cNvPr id="411" name="直線コネクタ 410"/>
        <xdr:cNvCxnSpPr/>
      </xdr:nvCxnSpPr>
      <xdr:spPr>
        <a:xfrm>
          <a:off x="3797300" y="178024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62956</xdr:rowOff>
    </xdr:from>
    <xdr:to>
      <xdr:col>15</xdr:col>
      <xdr:colOff>101600</xdr:colOff>
      <xdr:row>103</xdr:row>
      <xdr:rowOff>164556</xdr:rowOff>
    </xdr:to>
    <xdr:sp macro="" textlink="">
      <xdr:nvSpPr>
        <xdr:cNvPr id="412" name="楕円 411"/>
        <xdr:cNvSpPr/>
      </xdr:nvSpPr>
      <xdr:spPr>
        <a:xfrm>
          <a:off x="2857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113756</xdr:rowOff>
    </xdr:from>
    <xdr:to>
      <xdr:col>19</xdr:col>
      <xdr:colOff>177800</xdr:colOff>
      <xdr:row>103</xdr:row>
      <xdr:rowOff>143148</xdr:rowOff>
    </xdr:to>
    <xdr:cxnSp macro="">
      <xdr:nvCxnSpPr>
        <xdr:cNvPr id="413" name="直線コネクタ 412"/>
        <xdr:cNvCxnSpPr/>
      </xdr:nvCxnSpPr>
      <xdr:spPr>
        <a:xfrm>
          <a:off x="2908300" y="177731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414" name="楕円 413"/>
        <xdr:cNvSpPr/>
      </xdr:nvSpPr>
      <xdr:spPr>
        <a:xfrm>
          <a:off x="196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84364</xdr:rowOff>
    </xdr:from>
    <xdr:to>
      <xdr:col>15</xdr:col>
      <xdr:colOff>50800</xdr:colOff>
      <xdr:row>103</xdr:row>
      <xdr:rowOff>113756</xdr:rowOff>
    </xdr:to>
    <xdr:cxnSp macro="">
      <xdr:nvCxnSpPr>
        <xdr:cNvPr id="415" name="直線コネクタ 414"/>
        <xdr:cNvCxnSpPr/>
      </xdr:nvCxnSpPr>
      <xdr:spPr>
        <a:xfrm>
          <a:off x="2019300" y="177437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1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7"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18"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9"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39025</xdr:rowOff>
    </xdr:from>
    <xdr:ext cx="405111" cy="259045"/>
    <xdr:sp macro="" textlink="">
      <xdr:nvSpPr>
        <xdr:cNvPr id="420" name="n_1mainValue【市民会館】&#10;有形固定資産減価償却率"/>
        <xdr:cNvSpPr txBox="1"/>
      </xdr:nvSpPr>
      <xdr:spPr>
        <a:xfrm>
          <a:off x="35820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9633</xdr:rowOff>
    </xdr:from>
    <xdr:ext cx="405111" cy="259045"/>
    <xdr:sp macro="" textlink="">
      <xdr:nvSpPr>
        <xdr:cNvPr id="421" name="n_2mainValue【市民会館】&#10;有形固定資産減価償却率"/>
        <xdr:cNvSpPr txBox="1"/>
      </xdr:nvSpPr>
      <xdr:spPr>
        <a:xfrm>
          <a:off x="2705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422" name="n_3mainValue【市民会館】&#10;有形固定資産減価償却率"/>
        <xdr:cNvSpPr txBox="1"/>
      </xdr:nvSpPr>
      <xdr:spPr>
        <a:xfrm>
          <a:off x="1816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51"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139700</xdr:rowOff>
    </xdr:from>
    <xdr:to>
      <xdr:col>55</xdr:col>
      <xdr:colOff>50800</xdr:colOff>
      <xdr:row>102</xdr:row>
      <xdr:rowOff>69850</xdr:rowOff>
    </xdr:to>
    <xdr:sp macro="" textlink="">
      <xdr:nvSpPr>
        <xdr:cNvPr id="462" name="楕円 461"/>
        <xdr:cNvSpPr/>
      </xdr:nvSpPr>
      <xdr:spPr>
        <a:xfrm>
          <a:off x="10426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162577</xdr:rowOff>
    </xdr:from>
    <xdr:ext cx="469744" cy="259045"/>
    <xdr:sp macro="" textlink="">
      <xdr:nvSpPr>
        <xdr:cNvPr id="463" name="【市民会館】&#10;一人当たり面積該当値テキスト"/>
        <xdr:cNvSpPr txBox="1"/>
      </xdr:nvSpPr>
      <xdr:spPr>
        <a:xfrm>
          <a:off x="10515600"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162561</xdr:rowOff>
    </xdr:from>
    <xdr:to>
      <xdr:col>50</xdr:col>
      <xdr:colOff>165100</xdr:colOff>
      <xdr:row>102</xdr:row>
      <xdr:rowOff>92711</xdr:rowOff>
    </xdr:to>
    <xdr:sp macro="" textlink="">
      <xdr:nvSpPr>
        <xdr:cNvPr id="464" name="楕円 463"/>
        <xdr:cNvSpPr/>
      </xdr:nvSpPr>
      <xdr:spPr>
        <a:xfrm>
          <a:off x="9588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19050</xdr:rowOff>
    </xdr:from>
    <xdr:to>
      <xdr:col>55</xdr:col>
      <xdr:colOff>0</xdr:colOff>
      <xdr:row>102</xdr:row>
      <xdr:rowOff>41911</xdr:rowOff>
    </xdr:to>
    <xdr:cxnSp macro="">
      <xdr:nvCxnSpPr>
        <xdr:cNvPr id="465" name="直線コネクタ 464"/>
        <xdr:cNvCxnSpPr/>
      </xdr:nvCxnSpPr>
      <xdr:spPr>
        <a:xfrm flipV="1">
          <a:off x="9639300" y="175069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10161</xdr:rowOff>
    </xdr:from>
    <xdr:to>
      <xdr:col>46</xdr:col>
      <xdr:colOff>38100</xdr:colOff>
      <xdr:row>102</xdr:row>
      <xdr:rowOff>111761</xdr:rowOff>
    </xdr:to>
    <xdr:sp macro="" textlink="">
      <xdr:nvSpPr>
        <xdr:cNvPr id="466" name="楕円 465"/>
        <xdr:cNvSpPr/>
      </xdr:nvSpPr>
      <xdr:spPr>
        <a:xfrm>
          <a:off x="8699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41911</xdr:rowOff>
    </xdr:from>
    <xdr:to>
      <xdr:col>50</xdr:col>
      <xdr:colOff>114300</xdr:colOff>
      <xdr:row>102</xdr:row>
      <xdr:rowOff>60961</xdr:rowOff>
    </xdr:to>
    <xdr:cxnSp macro="">
      <xdr:nvCxnSpPr>
        <xdr:cNvPr id="467" name="直線コネクタ 466"/>
        <xdr:cNvCxnSpPr/>
      </xdr:nvCxnSpPr>
      <xdr:spPr>
        <a:xfrm flipV="1">
          <a:off x="8750300" y="175298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29211</xdr:rowOff>
    </xdr:from>
    <xdr:to>
      <xdr:col>41</xdr:col>
      <xdr:colOff>101600</xdr:colOff>
      <xdr:row>102</xdr:row>
      <xdr:rowOff>130811</xdr:rowOff>
    </xdr:to>
    <xdr:sp macro="" textlink="">
      <xdr:nvSpPr>
        <xdr:cNvPr id="468" name="楕円 467"/>
        <xdr:cNvSpPr/>
      </xdr:nvSpPr>
      <xdr:spPr>
        <a:xfrm>
          <a:off x="7810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60961</xdr:rowOff>
    </xdr:from>
    <xdr:to>
      <xdr:col>45</xdr:col>
      <xdr:colOff>177800</xdr:colOff>
      <xdr:row>102</xdr:row>
      <xdr:rowOff>80011</xdr:rowOff>
    </xdr:to>
    <xdr:cxnSp macro="">
      <xdr:nvCxnSpPr>
        <xdr:cNvPr id="469" name="直線コネクタ 468"/>
        <xdr:cNvCxnSpPr/>
      </xdr:nvCxnSpPr>
      <xdr:spPr>
        <a:xfrm flipV="1">
          <a:off x="7861300" y="175488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70"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71"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72"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3"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109238</xdr:rowOff>
    </xdr:from>
    <xdr:ext cx="469744" cy="259045"/>
    <xdr:sp macro="" textlink="">
      <xdr:nvSpPr>
        <xdr:cNvPr id="474" name="n_1mainValue【市民会館】&#10;一人当たり面積"/>
        <xdr:cNvSpPr txBox="1"/>
      </xdr:nvSpPr>
      <xdr:spPr>
        <a:xfrm>
          <a:off x="9391727" y="172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128288</xdr:rowOff>
    </xdr:from>
    <xdr:ext cx="469744" cy="259045"/>
    <xdr:sp macro="" textlink="">
      <xdr:nvSpPr>
        <xdr:cNvPr id="475" name="n_2mainValue【市民会館】&#10;一人当たり面積"/>
        <xdr:cNvSpPr txBox="1"/>
      </xdr:nvSpPr>
      <xdr:spPr>
        <a:xfrm>
          <a:off x="85154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147338</xdr:rowOff>
    </xdr:from>
    <xdr:ext cx="469744" cy="259045"/>
    <xdr:sp macro="" textlink="">
      <xdr:nvSpPr>
        <xdr:cNvPr id="476" name="n_3mainValue【市民会館】&#10;一人当たり面積"/>
        <xdr:cNvSpPr txBox="1"/>
      </xdr:nvSpPr>
      <xdr:spPr>
        <a:xfrm>
          <a:off x="762642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06"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31115</xdr:rowOff>
    </xdr:from>
    <xdr:to>
      <xdr:col>85</xdr:col>
      <xdr:colOff>177800</xdr:colOff>
      <xdr:row>36</xdr:row>
      <xdr:rowOff>132715</xdr:rowOff>
    </xdr:to>
    <xdr:sp macro="" textlink="">
      <xdr:nvSpPr>
        <xdr:cNvPr id="517" name="楕円 516"/>
        <xdr:cNvSpPr/>
      </xdr:nvSpPr>
      <xdr:spPr>
        <a:xfrm>
          <a:off x="162687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53992</xdr:rowOff>
    </xdr:from>
    <xdr:ext cx="405111" cy="259045"/>
    <xdr:sp macro="" textlink="">
      <xdr:nvSpPr>
        <xdr:cNvPr id="518" name="【一般廃棄物処理施設】&#10;有形固定資産減価償却率該当値テキスト"/>
        <xdr:cNvSpPr txBox="1"/>
      </xdr:nvSpPr>
      <xdr:spPr>
        <a:xfrm>
          <a:off x="1635760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122555</xdr:rowOff>
    </xdr:from>
    <xdr:to>
      <xdr:col>81</xdr:col>
      <xdr:colOff>101600</xdr:colOff>
      <xdr:row>40</xdr:row>
      <xdr:rowOff>52705</xdr:rowOff>
    </xdr:to>
    <xdr:sp macro="" textlink="">
      <xdr:nvSpPr>
        <xdr:cNvPr id="519" name="楕円 518"/>
        <xdr:cNvSpPr/>
      </xdr:nvSpPr>
      <xdr:spPr>
        <a:xfrm>
          <a:off x="15430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81915</xdr:rowOff>
    </xdr:from>
    <xdr:to>
      <xdr:col>85</xdr:col>
      <xdr:colOff>127000</xdr:colOff>
      <xdr:row>40</xdr:row>
      <xdr:rowOff>1905</xdr:rowOff>
    </xdr:to>
    <xdr:cxnSp macro="">
      <xdr:nvCxnSpPr>
        <xdr:cNvPr id="520" name="直線コネクタ 519"/>
        <xdr:cNvCxnSpPr/>
      </xdr:nvCxnSpPr>
      <xdr:spPr>
        <a:xfrm flipV="1">
          <a:off x="15481300" y="6254115"/>
          <a:ext cx="838200" cy="6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63500</xdr:rowOff>
    </xdr:from>
    <xdr:to>
      <xdr:col>76</xdr:col>
      <xdr:colOff>165100</xdr:colOff>
      <xdr:row>39</xdr:row>
      <xdr:rowOff>165100</xdr:rowOff>
    </xdr:to>
    <xdr:sp macro="" textlink="">
      <xdr:nvSpPr>
        <xdr:cNvPr id="521" name="楕円 520"/>
        <xdr:cNvSpPr/>
      </xdr:nvSpPr>
      <xdr:spPr>
        <a:xfrm>
          <a:off x="14541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114300</xdr:rowOff>
    </xdr:from>
    <xdr:to>
      <xdr:col>81</xdr:col>
      <xdr:colOff>50800</xdr:colOff>
      <xdr:row>40</xdr:row>
      <xdr:rowOff>1905</xdr:rowOff>
    </xdr:to>
    <xdr:cxnSp macro="">
      <xdr:nvCxnSpPr>
        <xdr:cNvPr id="522" name="直線コネクタ 521"/>
        <xdr:cNvCxnSpPr/>
      </xdr:nvCxnSpPr>
      <xdr:spPr>
        <a:xfrm>
          <a:off x="14592300" y="68008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4445</xdr:rowOff>
    </xdr:from>
    <xdr:to>
      <xdr:col>72</xdr:col>
      <xdr:colOff>38100</xdr:colOff>
      <xdr:row>39</xdr:row>
      <xdr:rowOff>106045</xdr:rowOff>
    </xdr:to>
    <xdr:sp macro="" textlink="">
      <xdr:nvSpPr>
        <xdr:cNvPr id="523" name="楕円 522"/>
        <xdr:cNvSpPr/>
      </xdr:nvSpPr>
      <xdr:spPr>
        <a:xfrm>
          <a:off x="13652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55245</xdr:rowOff>
    </xdr:from>
    <xdr:to>
      <xdr:col>76</xdr:col>
      <xdr:colOff>114300</xdr:colOff>
      <xdr:row>39</xdr:row>
      <xdr:rowOff>114300</xdr:rowOff>
    </xdr:to>
    <xdr:cxnSp macro="">
      <xdr:nvCxnSpPr>
        <xdr:cNvPr id="524" name="直線コネクタ 523"/>
        <xdr:cNvCxnSpPr/>
      </xdr:nvCxnSpPr>
      <xdr:spPr>
        <a:xfrm>
          <a:off x="13703300" y="67417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25"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2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27"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8"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43832</xdr:rowOff>
    </xdr:from>
    <xdr:ext cx="405111" cy="259045"/>
    <xdr:sp macro="" textlink="">
      <xdr:nvSpPr>
        <xdr:cNvPr id="529" name="n_1mainValue【一般廃棄物処理施設】&#10;有形固定資産減価償却率"/>
        <xdr:cNvSpPr txBox="1"/>
      </xdr:nvSpPr>
      <xdr:spPr>
        <a:xfrm>
          <a:off x="152660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156227</xdr:rowOff>
    </xdr:from>
    <xdr:ext cx="405111" cy="259045"/>
    <xdr:sp macro="" textlink="">
      <xdr:nvSpPr>
        <xdr:cNvPr id="530" name="n_2mainValue【一般廃棄物処理施設】&#10;有形固定資産減価償却率"/>
        <xdr:cNvSpPr txBox="1"/>
      </xdr:nvSpPr>
      <xdr:spPr>
        <a:xfrm>
          <a:off x="143897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97172</xdr:rowOff>
    </xdr:from>
    <xdr:ext cx="405111" cy="259045"/>
    <xdr:sp macro="" textlink="">
      <xdr:nvSpPr>
        <xdr:cNvPr id="531" name="n_3mainValue【一般廃棄物処理施設】&#10;有形固定資産減価償却率"/>
        <xdr:cNvSpPr txBox="1"/>
      </xdr:nvSpPr>
      <xdr:spPr>
        <a:xfrm>
          <a:off x="13500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2" name="直線コネクタ 5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3" name="テキスト ボックス 5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4" name="直線コネクタ 5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5" name="テキスト ボックス 5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6" name="直線コネクタ 5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7" name="テキスト ボックス 5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8" name="直線コネクタ 5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9" name="テキスト ボックス 5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0" name="直線コネクタ 5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1" name="テキスト ボックス 5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2" name="直線コネクタ 5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3" name="テキスト ボックス 5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7" name="直線コネクタ 556"/>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8"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9" name="直線コネクタ 558"/>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0"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61" name="直線コネクタ 560"/>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62"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63" name="フローチャート: 判断 562"/>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64" name="フローチャート: 判断 563"/>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65" name="フローチャート: 判断 564"/>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6" name="フローチャート: 判断 565"/>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7" name="フローチャート: 判断 566"/>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131111</xdr:rowOff>
    </xdr:from>
    <xdr:to>
      <xdr:col>116</xdr:col>
      <xdr:colOff>114300</xdr:colOff>
      <xdr:row>36</xdr:row>
      <xdr:rowOff>61261</xdr:rowOff>
    </xdr:to>
    <xdr:sp macro="" textlink="">
      <xdr:nvSpPr>
        <xdr:cNvPr id="573" name="楕円 572"/>
        <xdr:cNvSpPr/>
      </xdr:nvSpPr>
      <xdr:spPr>
        <a:xfrm>
          <a:off x="22110700" y="61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153988</xdr:rowOff>
    </xdr:from>
    <xdr:ext cx="599010" cy="259045"/>
    <xdr:sp macro="" textlink="">
      <xdr:nvSpPr>
        <xdr:cNvPr id="574" name="【一般廃棄物処理施設】&#10;一人当たり有形固定資産（償却資産）額該当値テキスト"/>
        <xdr:cNvSpPr txBox="1"/>
      </xdr:nvSpPr>
      <xdr:spPr>
        <a:xfrm>
          <a:off x="22199600" y="598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85937</xdr:rowOff>
    </xdr:from>
    <xdr:to>
      <xdr:col>112</xdr:col>
      <xdr:colOff>38100</xdr:colOff>
      <xdr:row>39</xdr:row>
      <xdr:rowOff>16087</xdr:rowOff>
    </xdr:to>
    <xdr:sp macro="" textlink="">
      <xdr:nvSpPr>
        <xdr:cNvPr id="575" name="楕円 574"/>
        <xdr:cNvSpPr/>
      </xdr:nvSpPr>
      <xdr:spPr>
        <a:xfrm>
          <a:off x="21272500" y="66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10461</xdr:rowOff>
    </xdr:from>
    <xdr:to>
      <xdr:col>116</xdr:col>
      <xdr:colOff>63500</xdr:colOff>
      <xdr:row>38</xdr:row>
      <xdr:rowOff>136737</xdr:rowOff>
    </xdr:to>
    <xdr:cxnSp macro="">
      <xdr:nvCxnSpPr>
        <xdr:cNvPr id="576" name="直線コネクタ 575"/>
        <xdr:cNvCxnSpPr/>
      </xdr:nvCxnSpPr>
      <xdr:spPr>
        <a:xfrm flipV="1">
          <a:off x="21323300" y="6182661"/>
          <a:ext cx="838200" cy="46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95910</xdr:rowOff>
    </xdr:from>
    <xdr:to>
      <xdr:col>107</xdr:col>
      <xdr:colOff>101600</xdr:colOff>
      <xdr:row>39</xdr:row>
      <xdr:rowOff>26060</xdr:rowOff>
    </xdr:to>
    <xdr:sp macro="" textlink="">
      <xdr:nvSpPr>
        <xdr:cNvPr id="577" name="楕円 576"/>
        <xdr:cNvSpPr/>
      </xdr:nvSpPr>
      <xdr:spPr>
        <a:xfrm>
          <a:off x="20383500" y="66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136737</xdr:rowOff>
    </xdr:from>
    <xdr:to>
      <xdr:col>111</xdr:col>
      <xdr:colOff>177800</xdr:colOff>
      <xdr:row>38</xdr:row>
      <xdr:rowOff>146710</xdr:rowOff>
    </xdr:to>
    <xdr:cxnSp macro="">
      <xdr:nvCxnSpPr>
        <xdr:cNvPr id="578" name="直線コネクタ 577"/>
        <xdr:cNvCxnSpPr/>
      </xdr:nvCxnSpPr>
      <xdr:spPr>
        <a:xfrm flipV="1">
          <a:off x="20434300" y="6651837"/>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107833</xdr:rowOff>
    </xdr:from>
    <xdr:to>
      <xdr:col>102</xdr:col>
      <xdr:colOff>165100</xdr:colOff>
      <xdr:row>39</xdr:row>
      <xdr:rowOff>37983</xdr:rowOff>
    </xdr:to>
    <xdr:sp macro="" textlink="">
      <xdr:nvSpPr>
        <xdr:cNvPr id="579" name="楕円 578"/>
        <xdr:cNvSpPr/>
      </xdr:nvSpPr>
      <xdr:spPr>
        <a:xfrm>
          <a:off x="19494500" y="66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146710</xdr:rowOff>
    </xdr:from>
    <xdr:to>
      <xdr:col>107</xdr:col>
      <xdr:colOff>50800</xdr:colOff>
      <xdr:row>38</xdr:row>
      <xdr:rowOff>158633</xdr:rowOff>
    </xdr:to>
    <xdr:cxnSp macro="">
      <xdr:nvCxnSpPr>
        <xdr:cNvPr id="580" name="直線コネクタ 579"/>
        <xdr:cNvCxnSpPr/>
      </xdr:nvCxnSpPr>
      <xdr:spPr>
        <a:xfrm flipV="1">
          <a:off x="19545300" y="6661810"/>
          <a:ext cx="8890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581"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582"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583" name="n_3aveValue【一般廃棄物処理施設】&#10;一人当たり有形固定資産（償却資産）額"/>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4"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32614</xdr:rowOff>
    </xdr:from>
    <xdr:ext cx="599010" cy="259045"/>
    <xdr:sp macro="" textlink="">
      <xdr:nvSpPr>
        <xdr:cNvPr id="585" name="n_1mainValue【一般廃棄物処理施設】&#10;一人当たり有形固定資産（償却資産）額"/>
        <xdr:cNvSpPr txBox="1"/>
      </xdr:nvSpPr>
      <xdr:spPr>
        <a:xfrm>
          <a:off x="21011095" y="63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42587</xdr:rowOff>
    </xdr:from>
    <xdr:ext cx="599010" cy="259045"/>
    <xdr:sp macro="" textlink="">
      <xdr:nvSpPr>
        <xdr:cNvPr id="586" name="n_2mainValue【一般廃棄物処理施設】&#10;一人当たり有形固定資産（償却資産）額"/>
        <xdr:cNvSpPr txBox="1"/>
      </xdr:nvSpPr>
      <xdr:spPr>
        <a:xfrm>
          <a:off x="20134795" y="638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54510</xdr:rowOff>
    </xdr:from>
    <xdr:ext cx="599010" cy="259045"/>
    <xdr:sp macro="" textlink="">
      <xdr:nvSpPr>
        <xdr:cNvPr id="587" name="n_3mainValue【一般廃棄物処理施設】&#10;一人当たり有形固定資産（償却資産）額"/>
        <xdr:cNvSpPr txBox="1"/>
      </xdr:nvSpPr>
      <xdr:spPr>
        <a:xfrm>
          <a:off x="19245795" y="639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13" name="直線コネクタ 61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1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15" name="直線コネクタ 61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1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9" name="フローチャート: 判断 61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20" name="フローチャート: 判断 61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21" name="フローチャート: 判断 62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22" name="フローチャート: 判断 62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3" name="フローチャート: 判断 62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114119</xdr:rowOff>
    </xdr:from>
    <xdr:to>
      <xdr:col>85</xdr:col>
      <xdr:colOff>177800</xdr:colOff>
      <xdr:row>62</xdr:row>
      <xdr:rowOff>44269</xdr:rowOff>
    </xdr:to>
    <xdr:sp macro="" textlink="">
      <xdr:nvSpPr>
        <xdr:cNvPr id="629" name="楕円 628"/>
        <xdr:cNvSpPr/>
      </xdr:nvSpPr>
      <xdr:spPr>
        <a:xfrm>
          <a:off x="162687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92546</xdr:rowOff>
    </xdr:from>
    <xdr:ext cx="405111" cy="259045"/>
    <xdr:sp macro="" textlink="">
      <xdr:nvSpPr>
        <xdr:cNvPr id="630" name="【保健センター・保健所】&#10;有形固定資産減価償却率該当値テキスト"/>
        <xdr:cNvSpPr txBox="1"/>
      </xdr:nvSpPr>
      <xdr:spPr>
        <a:xfrm>
          <a:off x="16357600"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76563</xdr:rowOff>
    </xdr:from>
    <xdr:to>
      <xdr:col>81</xdr:col>
      <xdr:colOff>101600</xdr:colOff>
      <xdr:row>62</xdr:row>
      <xdr:rowOff>6713</xdr:rowOff>
    </xdr:to>
    <xdr:sp macro="" textlink="">
      <xdr:nvSpPr>
        <xdr:cNvPr id="631" name="楕円 630"/>
        <xdr:cNvSpPr/>
      </xdr:nvSpPr>
      <xdr:spPr>
        <a:xfrm>
          <a:off x="15430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127363</xdr:rowOff>
    </xdr:from>
    <xdr:to>
      <xdr:col>85</xdr:col>
      <xdr:colOff>127000</xdr:colOff>
      <xdr:row>61</xdr:row>
      <xdr:rowOff>164919</xdr:rowOff>
    </xdr:to>
    <xdr:cxnSp macro="">
      <xdr:nvCxnSpPr>
        <xdr:cNvPr id="632" name="直線コネクタ 631"/>
        <xdr:cNvCxnSpPr/>
      </xdr:nvCxnSpPr>
      <xdr:spPr>
        <a:xfrm>
          <a:off x="15481300" y="105858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37374</xdr:rowOff>
    </xdr:from>
    <xdr:to>
      <xdr:col>76</xdr:col>
      <xdr:colOff>165100</xdr:colOff>
      <xdr:row>61</xdr:row>
      <xdr:rowOff>138974</xdr:rowOff>
    </xdr:to>
    <xdr:sp macro="" textlink="">
      <xdr:nvSpPr>
        <xdr:cNvPr id="633" name="楕円 632"/>
        <xdr:cNvSpPr/>
      </xdr:nvSpPr>
      <xdr:spPr>
        <a:xfrm>
          <a:off x="14541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88174</xdr:rowOff>
    </xdr:from>
    <xdr:to>
      <xdr:col>81</xdr:col>
      <xdr:colOff>50800</xdr:colOff>
      <xdr:row>61</xdr:row>
      <xdr:rowOff>127363</xdr:rowOff>
    </xdr:to>
    <xdr:cxnSp macro="">
      <xdr:nvCxnSpPr>
        <xdr:cNvPr id="634" name="直線コネクタ 633"/>
        <xdr:cNvCxnSpPr/>
      </xdr:nvCxnSpPr>
      <xdr:spPr>
        <a:xfrm>
          <a:off x="14592300" y="105466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11249</xdr:rowOff>
    </xdr:from>
    <xdr:to>
      <xdr:col>72</xdr:col>
      <xdr:colOff>38100</xdr:colOff>
      <xdr:row>61</xdr:row>
      <xdr:rowOff>112849</xdr:rowOff>
    </xdr:to>
    <xdr:sp macro="" textlink="">
      <xdr:nvSpPr>
        <xdr:cNvPr id="635" name="楕円 634"/>
        <xdr:cNvSpPr/>
      </xdr:nvSpPr>
      <xdr:spPr>
        <a:xfrm>
          <a:off x="13652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62049</xdr:rowOff>
    </xdr:from>
    <xdr:to>
      <xdr:col>76</xdr:col>
      <xdr:colOff>114300</xdr:colOff>
      <xdr:row>61</xdr:row>
      <xdr:rowOff>88174</xdr:rowOff>
    </xdr:to>
    <xdr:cxnSp macro="">
      <xdr:nvCxnSpPr>
        <xdr:cNvPr id="636" name="直線コネクタ 635"/>
        <xdr:cNvCxnSpPr/>
      </xdr:nvCxnSpPr>
      <xdr:spPr>
        <a:xfrm>
          <a:off x="13703300" y="105204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37"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38"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39"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4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169290</xdr:rowOff>
    </xdr:from>
    <xdr:ext cx="405111" cy="259045"/>
    <xdr:sp macro="" textlink="">
      <xdr:nvSpPr>
        <xdr:cNvPr id="641" name="n_1mainValue【保健センター・保健所】&#10;有形固定資産減価償却率"/>
        <xdr:cNvSpPr txBox="1"/>
      </xdr:nvSpPr>
      <xdr:spPr>
        <a:xfrm>
          <a:off x="15266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130101</xdr:rowOff>
    </xdr:from>
    <xdr:ext cx="405111" cy="259045"/>
    <xdr:sp macro="" textlink="">
      <xdr:nvSpPr>
        <xdr:cNvPr id="642" name="n_2mainValue【保健センター・保健所】&#10;有形固定資産減価償却率"/>
        <xdr:cNvSpPr txBox="1"/>
      </xdr:nvSpPr>
      <xdr:spPr>
        <a:xfrm>
          <a:off x="14389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103976</xdr:rowOff>
    </xdr:from>
    <xdr:ext cx="405111" cy="259045"/>
    <xdr:sp macro="" textlink="">
      <xdr:nvSpPr>
        <xdr:cNvPr id="643" name="n_3mainValue【保健センター・保健所】&#10;有形固定資産減価償却率"/>
        <xdr:cNvSpPr txBox="1"/>
      </xdr:nvSpPr>
      <xdr:spPr>
        <a:xfrm>
          <a:off x="13500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3" name="テキスト ボックス 6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67" name="直線コネクタ 666"/>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68"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9" name="直線コネクタ 668"/>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70"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71" name="直線コネクタ 670"/>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72" name="【保健センター・保健所】&#10;一人当たり面積平均値テキスト"/>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73" name="フローチャート: 判断 672"/>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74" name="フローチャート: 判断 673"/>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75" name="フローチャート: 判断 674"/>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76" name="フローチャート: 判断 675"/>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77" name="フローチャート: 判断 676"/>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33020</xdr:rowOff>
    </xdr:from>
    <xdr:to>
      <xdr:col>116</xdr:col>
      <xdr:colOff>114300</xdr:colOff>
      <xdr:row>62</xdr:row>
      <xdr:rowOff>134620</xdr:rowOff>
    </xdr:to>
    <xdr:sp macro="" textlink="">
      <xdr:nvSpPr>
        <xdr:cNvPr id="683" name="楕円 682"/>
        <xdr:cNvSpPr/>
      </xdr:nvSpPr>
      <xdr:spPr>
        <a:xfrm>
          <a:off x="22110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55897</xdr:rowOff>
    </xdr:from>
    <xdr:ext cx="469744" cy="259045"/>
    <xdr:sp macro="" textlink="">
      <xdr:nvSpPr>
        <xdr:cNvPr id="684" name="【保健センター・保健所】&#10;一人当たり面積該当値テキスト"/>
        <xdr:cNvSpPr txBox="1"/>
      </xdr:nvSpPr>
      <xdr:spPr>
        <a:xfrm>
          <a:off x="221996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36830</xdr:rowOff>
    </xdr:from>
    <xdr:to>
      <xdr:col>112</xdr:col>
      <xdr:colOff>38100</xdr:colOff>
      <xdr:row>62</xdr:row>
      <xdr:rowOff>138430</xdr:rowOff>
    </xdr:to>
    <xdr:sp macro="" textlink="">
      <xdr:nvSpPr>
        <xdr:cNvPr id="685" name="楕円 684"/>
        <xdr:cNvSpPr/>
      </xdr:nvSpPr>
      <xdr:spPr>
        <a:xfrm>
          <a:off x="21272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83820</xdr:rowOff>
    </xdr:from>
    <xdr:to>
      <xdr:col>116</xdr:col>
      <xdr:colOff>63500</xdr:colOff>
      <xdr:row>62</xdr:row>
      <xdr:rowOff>87630</xdr:rowOff>
    </xdr:to>
    <xdr:cxnSp macro="">
      <xdr:nvCxnSpPr>
        <xdr:cNvPr id="686" name="直線コネクタ 685"/>
        <xdr:cNvCxnSpPr/>
      </xdr:nvCxnSpPr>
      <xdr:spPr>
        <a:xfrm flipV="1">
          <a:off x="21323300" y="10713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44450</xdr:rowOff>
    </xdr:from>
    <xdr:to>
      <xdr:col>107</xdr:col>
      <xdr:colOff>101600</xdr:colOff>
      <xdr:row>62</xdr:row>
      <xdr:rowOff>146050</xdr:rowOff>
    </xdr:to>
    <xdr:sp macro="" textlink="">
      <xdr:nvSpPr>
        <xdr:cNvPr id="687" name="楕円 686"/>
        <xdr:cNvSpPr/>
      </xdr:nvSpPr>
      <xdr:spPr>
        <a:xfrm>
          <a:off x="2038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87630</xdr:rowOff>
    </xdr:from>
    <xdr:to>
      <xdr:col>111</xdr:col>
      <xdr:colOff>177800</xdr:colOff>
      <xdr:row>62</xdr:row>
      <xdr:rowOff>95250</xdr:rowOff>
    </xdr:to>
    <xdr:cxnSp macro="">
      <xdr:nvCxnSpPr>
        <xdr:cNvPr id="688" name="直線コネクタ 687"/>
        <xdr:cNvCxnSpPr/>
      </xdr:nvCxnSpPr>
      <xdr:spPr>
        <a:xfrm flipV="1">
          <a:off x="20434300" y="10717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48260</xdr:rowOff>
    </xdr:from>
    <xdr:to>
      <xdr:col>102</xdr:col>
      <xdr:colOff>165100</xdr:colOff>
      <xdr:row>62</xdr:row>
      <xdr:rowOff>149860</xdr:rowOff>
    </xdr:to>
    <xdr:sp macro="" textlink="">
      <xdr:nvSpPr>
        <xdr:cNvPr id="689" name="楕円 688"/>
        <xdr:cNvSpPr/>
      </xdr:nvSpPr>
      <xdr:spPr>
        <a:xfrm>
          <a:off x="19494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95250</xdr:rowOff>
    </xdr:from>
    <xdr:to>
      <xdr:col>107</xdr:col>
      <xdr:colOff>50800</xdr:colOff>
      <xdr:row>62</xdr:row>
      <xdr:rowOff>99060</xdr:rowOff>
    </xdr:to>
    <xdr:cxnSp macro="">
      <xdr:nvCxnSpPr>
        <xdr:cNvPr id="690" name="直線コネクタ 689"/>
        <xdr:cNvCxnSpPr/>
      </xdr:nvCxnSpPr>
      <xdr:spPr>
        <a:xfrm flipV="1">
          <a:off x="19545300" y="10725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691" name="n_1ave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92" name="n_2ave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93" name="n_3ave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94"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154957</xdr:rowOff>
    </xdr:from>
    <xdr:ext cx="469744" cy="259045"/>
    <xdr:sp macro="" textlink="">
      <xdr:nvSpPr>
        <xdr:cNvPr id="695" name="n_1mainValue【保健センター・保健所】&#10;一人当たり面積"/>
        <xdr:cNvSpPr txBox="1"/>
      </xdr:nvSpPr>
      <xdr:spPr>
        <a:xfrm>
          <a:off x="210757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162577</xdr:rowOff>
    </xdr:from>
    <xdr:ext cx="469744" cy="259045"/>
    <xdr:sp macro="" textlink="">
      <xdr:nvSpPr>
        <xdr:cNvPr id="696" name="n_2mainValue【保健センター・保健所】&#10;一人当たり面積"/>
        <xdr:cNvSpPr txBox="1"/>
      </xdr:nvSpPr>
      <xdr:spPr>
        <a:xfrm>
          <a:off x="20199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166387</xdr:rowOff>
    </xdr:from>
    <xdr:ext cx="469744" cy="259045"/>
    <xdr:sp macro="" textlink="">
      <xdr:nvSpPr>
        <xdr:cNvPr id="697" name="n_3mainValue【保健センター・保健所】&#10;一人当たり面積"/>
        <xdr:cNvSpPr txBox="1"/>
      </xdr:nvSpPr>
      <xdr:spPr>
        <a:xfrm>
          <a:off x="19310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22" name="直線コネクタ 721"/>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23"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24" name="直線コネクタ 723"/>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25"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26" name="直線コネクタ 725"/>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27"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28" name="フローチャート: 判断 727"/>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29" name="フローチャート: 判断 728"/>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30" name="フローチャート: 判断 729"/>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31" name="フローチャート: 判断 730"/>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32" name="フローチャート: 判断 731"/>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738" name="楕円 737"/>
        <xdr:cNvSpPr/>
      </xdr:nvSpPr>
      <xdr:spPr>
        <a:xfrm>
          <a:off x="16268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15257</xdr:rowOff>
    </xdr:from>
    <xdr:ext cx="405111" cy="259045"/>
    <xdr:sp macro="" textlink="">
      <xdr:nvSpPr>
        <xdr:cNvPr id="739" name="【消防施設】&#10;有形固定資産減価償却率該当値テキスト"/>
        <xdr:cNvSpPr txBox="1"/>
      </xdr:nvSpPr>
      <xdr:spPr>
        <a:xfrm>
          <a:off x="16357600"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740" name="楕円 739"/>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87630</xdr:rowOff>
    </xdr:from>
    <xdr:to>
      <xdr:col>85</xdr:col>
      <xdr:colOff>127000</xdr:colOff>
      <xdr:row>82</xdr:row>
      <xdr:rowOff>91439</xdr:rowOff>
    </xdr:to>
    <xdr:cxnSp macro="">
      <xdr:nvCxnSpPr>
        <xdr:cNvPr id="741" name="直線コネクタ 740"/>
        <xdr:cNvCxnSpPr/>
      </xdr:nvCxnSpPr>
      <xdr:spPr>
        <a:xfrm flipV="1">
          <a:off x="15481300" y="141465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57786</xdr:rowOff>
    </xdr:from>
    <xdr:to>
      <xdr:col>76</xdr:col>
      <xdr:colOff>165100</xdr:colOff>
      <xdr:row>82</xdr:row>
      <xdr:rowOff>159386</xdr:rowOff>
    </xdr:to>
    <xdr:sp macro="" textlink="">
      <xdr:nvSpPr>
        <xdr:cNvPr id="742" name="楕円 741"/>
        <xdr:cNvSpPr/>
      </xdr:nvSpPr>
      <xdr:spPr>
        <a:xfrm>
          <a:off x="14541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108586</xdr:rowOff>
    </xdr:to>
    <xdr:cxnSp macro="">
      <xdr:nvCxnSpPr>
        <xdr:cNvPr id="743" name="直線コネクタ 742"/>
        <xdr:cNvCxnSpPr/>
      </xdr:nvCxnSpPr>
      <xdr:spPr>
        <a:xfrm flipV="1">
          <a:off x="14592300" y="141503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69214</xdr:rowOff>
    </xdr:from>
    <xdr:to>
      <xdr:col>72</xdr:col>
      <xdr:colOff>38100</xdr:colOff>
      <xdr:row>82</xdr:row>
      <xdr:rowOff>170814</xdr:rowOff>
    </xdr:to>
    <xdr:sp macro="" textlink="">
      <xdr:nvSpPr>
        <xdr:cNvPr id="744" name="楕円 743"/>
        <xdr:cNvSpPr/>
      </xdr:nvSpPr>
      <xdr:spPr>
        <a:xfrm>
          <a:off x="13652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108586</xdr:rowOff>
    </xdr:from>
    <xdr:to>
      <xdr:col>76</xdr:col>
      <xdr:colOff>114300</xdr:colOff>
      <xdr:row>82</xdr:row>
      <xdr:rowOff>120014</xdr:rowOff>
    </xdr:to>
    <xdr:cxnSp macro="">
      <xdr:nvCxnSpPr>
        <xdr:cNvPr id="745" name="直線コネクタ 744"/>
        <xdr:cNvCxnSpPr/>
      </xdr:nvCxnSpPr>
      <xdr:spPr>
        <a:xfrm flipV="1">
          <a:off x="13703300" y="141674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46"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47"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48"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49"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133366</xdr:rowOff>
    </xdr:from>
    <xdr:ext cx="405111" cy="259045"/>
    <xdr:sp macro="" textlink="">
      <xdr:nvSpPr>
        <xdr:cNvPr id="750" name="n_1mainValue【消防施設】&#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751" name="n_2mainValue【消防施設】&#10;有形固定資産減価償却率"/>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161941</xdr:rowOff>
    </xdr:from>
    <xdr:ext cx="405111" cy="259045"/>
    <xdr:sp macro="" textlink="">
      <xdr:nvSpPr>
        <xdr:cNvPr id="752" name="n_3mainValue【消防施設】&#10;有形固定資産減価償却率"/>
        <xdr:cNvSpPr txBox="1"/>
      </xdr:nvSpPr>
      <xdr:spPr>
        <a:xfrm>
          <a:off x="13500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3" name="直線コネクタ 7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4" name="テキスト ボックス 7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5" name="直線コネクタ 7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6" name="テキスト ボックス 7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7" name="直線コネクタ 7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8" name="テキスト ボックス 7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9" name="直線コネクタ 7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0" name="テキスト ボックス 7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1" name="直線コネクタ 7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2" name="テキスト ボックス 7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76" name="直線コネクタ 775"/>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77"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78" name="直線コネクタ 777"/>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79"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80" name="直線コネクタ 779"/>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81"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82" name="フローチャート: 判断 781"/>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83" name="フローチャート: 判断 782"/>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84" name="フローチャート: 判断 783"/>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85" name="フローチャート: 判断 784"/>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86" name="フローチャート: 判断 785"/>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792" name="楕円 791"/>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93" name="【消防施設】&#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0</xdr:rowOff>
    </xdr:from>
    <xdr:to>
      <xdr:col>112</xdr:col>
      <xdr:colOff>38100</xdr:colOff>
      <xdr:row>85</xdr:row>
      <xdr:rowOff>101600</xdr:rowOff>
    </xdr:to>
    <xdr:sp macro="" textlink="">
      <xdr:nvSpPr>
        <xdr:cNvPr id="794" name="楕円 793"/>
        <xdr:cNvSpPr/>
      </xdr:nvSpPr>
      <xdr:spPr>
        <a:xfrm>
          <a:off x="21272500" y="145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50800</xdr:rowOff>
    </xdr:to>
    <xdr:cxnSp macro="">
      <xdr:nvCxnSpPr>
        <xdr:cNvPr id="795" name="直線コネクタ 794"/>
        <xdr:cNvCxnSpPr/>
      </xdr:nvCxnSpPr>
      <xdr:spPr>
        <a:xfrm flipV="1">
          <a:off x="21323300" y="14605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2539</xdr:rowOff>
    </xdr:from>
    <xdr:to>
      <xdr:col>107</xdr:col>
      <xdr:colOff>101600</xdr:colOff>
      <xdr:row>85</xdr:row>
      <xdr:rowOff>104139</xdr:rowOff>
    </xdr:to>
    <xdr:sp macro="" textlink="">
      <xdr:nvSpPr>
        <xdr:cNvPr id="796" name="楕円 795"/>
        <xdr:cNvSpPr/>
      </xdr:nvSpPr>
      <xdr:spPr>
        <a:xfrm>
          <a:off x="20383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50800</xdr:rowOff>
    </xdr:from>
    <xdr:to>
      <xdr:col>111</xdr:col>
      <xdr:colOff>177800</xdr:colOff>
      <xdr:row>85</xdr:row>
      <xdr:rowOff>53339</xdr:rowOff>
    </xdr:to>
    <xdr:cxnSp macro="">
      <xdr:nvCxnSpPr>
        <xdr:cNvPr id="797" name="直線コネクタ 796"/>
        <xdr:cNvCxnSpPr/>
      </xdr:nvCxnSpPr>
      <xdr:spPr>
        <a:xfrm flipV="1">
          <a:off x="20434300" y="146240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98" name="楕円 797"/>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53339</xdr:rowOff>
    </xdr:from>
    <xdr:to>
      <xdr:col>107</xdr:col>
      <xdr:colOff>50800</xdr:colOff>
      <xdr:row>85</xdr:row>
      <xdr:rowOff>57150</xdr:rowOff>
    </xdr:to>
    <xdr:cxnSp macro="">
      <xdr:nvCxnSpPr>
        <xdr:cNvPr id="799" name="直線コネクタ 798"/>
        <xdr:cNvCxnSpPr/>
      </xdr:nvCxnSpPr>
      <xdr:spPr>
        <a:xfrm flipV="1">
          <a:off x="19545300" y="1462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800" name="n_1aveValue【消防施設】&#10;一人当たり面積"/>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801" name="n_2aveValue【消防施設】&#10;一人当たり面積"/>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802"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03"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118127</xdr:rowOff>
    </xdr:from>
    <xdr:ext cx="469744" cy="259045"/>
    <xdr:sp macro="" textlink="">
      <xdr:nvSpPr>
        <xdr:cNvPr id="804" name="n_1main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120666</xdr:rowOff>
    </xdr:from>
    <xdr:ext cx="469744" cy="259045"/>
    <xdr:sp macro="" textlink="">
      <xdr:nvSpPr>
        <xdr:cNvPr id="805" name="n_2mainValue【消防施設】&#10;一人当たり面積"/>
        <xdr:cNvSpPr txBox="1"/>
      </xdr:nvSpPr>
      <xdr:spPr>
        <a:xfrm>
          <a:off x="20199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06" name="n_3main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32" name="直線コネクタ 831"/>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33"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34" name="直線コネクタ 833"/>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35"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36" name="直線コネクタ 83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37"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38" name="フローチャート: 判断 837"/>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39" name="フローチャート: 判断 838"/>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40" name="フローチャート: 判断 839"/>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41" name="フローチャート: 判断 840"/>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42" name="フローチャート: 判断 841"/>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848" name="楕円 847"/>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849" name="【庁舎】&#10;有形固定資産減価償却率該当値テキスト"/>
        <xdr:cNvSpPr txBox="1"/>
      </xdr:nvSpPr>
      <xdr:spPr>
        <a:xfrm>
          <a:off x="16357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850" name="楕円 849"/>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87630</xdr:rowOff>
    </xdr:to>
    <xdr:cxnSp macro="">
      <xdr:nvCxnSpPr>
        <xdr:cNvPr id="851" name="直線コネクタ 850"/>
        <xdr:cNvCxnSpPr/>
      </xdr:nvCxnSpPr>
      <xdr:spPr>
        <a:xfrm>
          <a:off x="15481300" y="178841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852" name="楕円 851"/>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104</xdr:row>
      <xdr:rowOff>53339</xdr:rowOff>
    </xdr:to>
    <xdr:cxnSp macro="">
      <xdr:nvCxnSpPr>
        <xdr:cNvPr id="853" name="直線コネクタ 852"/>
        <xdr:cNvCxnSpPr/>
      </xdr:nvCxnSpPr>
      <xdr:spPr>
        <a:xfrm>
          <a:off x="14592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103777</xdr:rowOff>
    </xdr:from>
    <xdr:to>
      <xdr:col>72</xdr:col>
      <xdr:colOff>38100</xdr:colOff>
      <xdr:row>104</xdr:row>
      <xdr:rowOff>33927</xdr:rowOff>
    </xdr:to>
    <xdr:sp macro="" textlink="">
      <xdr:nvSpPr>
        <xdr:cNvPr id="854" name="楕円 853"/>
        <xdr:cNvSpPr/>
      </xdr:nvSpPr>
      <xdr:spPr>
        <a:xfrm>
          <a:off x="13652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154577</xdr:rowOff>
    </xdr:from>
    <xdr:to>
      <xdr:col>76</xdr:col>
      <xdr:colOff>114300</xdr:colOff>
      <xdr:row>104</xdr:row>
      <xdr:rowOff>19050</xdr:rowOff>
    </xdr:to>
    <xdr:cxnSp macro="">
      <xdr:nvCxnSpPr>
        <xdr:cNvPr id="855" name="直線コネクタ 854"/>
        <xdr:cNvCxnSpPr/>
      </xdr:nvCxnSpPr>
      <xdr:spPr>
        <a:xfrm>
          <a:off x="13703300" y="178139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56"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57"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58" name="n_3ave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59"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860" name="n_1main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861" name="n_2mainValue【庁舎】&#10;有形固定資産減価償却率"/>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50454</xdr:rowOff>
    </xdr:from>
    <xdr:ext cx="405111" cy="259045"/>
    <xdr:sp macro="" textlink="">
      <xdr:nvSpPr>
        <xdr:cNvPr id="862" name="n_3mainValue【庁舎】&#10;有形固定資産減価償却率"/>
        <xdr:cNvSpPr txBox="1"/>
      </xdr:nvSpPr>
      <xdr:spPr>
        <a:xfrm>
          <a:off x="13500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3" name="正方形/長方形 8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4" name="正方形/長方形 8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5" name="正方形/長方形 8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6" name="正方形/長方形 8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7" name="正方形/長方形 8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8" name="正方形/長方形 8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9" name="正方形/長方形 8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0" name="正方形/長方形 8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1" name="テキスト ボックス 8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2" name="直線コネクタ 8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3" name="直線コネクタ 8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4" name="テキスト ボックス 8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5" name="直線コネクタ 8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6" name="テキスト ボックス 8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7" name="直線コネクタ 8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8" name="テキスト ボックス 8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9" name="直線コネクタ 8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0" name="テキスト ボックス 8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1" name="直線コネクタ 8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2" name="テキスト ボックス 8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84" name="直線コネクタ 883"/>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85"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86" name="直線コネクタ 885"/>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87"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88" name="直線コネクタ 887"/>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889"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90" name="フローチャート: 判断 889"/>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91" name="フローチャート: 判断 890"/>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92" name="フローチャート: 判断 891"/>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93" name="フローチャート: 判断 892"/>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94" name="フローチャート: 判断 893"/>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5" name="テキスト ボックス 8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6" name="テキスト ボックス 8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7" name="テキスト ボックス 8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8" name="テキスト ボックス 8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9" name="テキスト ボックス 8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20828</xdr:rowOff>
    </xdr:from>
    <xdr:to>
      <xdr:col>116</xdr:col>
      <xdr:colOff>114300</xdr:colOff>
      <xdr:row>104</xdr:row>
      <xdr:rowOff>122428</xdr:rowOff>
    </xdr:to>
    <xdr:sp macro="" textlink="">
      <xdr:nvSpPr>
        <xdr:cNvPr id="900" name="楕円 899"/>
        <xdr:cNvSpPr/>
      </xdr:nvSpPr>
      <xdr:spPr>
        <a:xfrm>
          <a:off x="221107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43705</xdr:rowOff>
    </xdr:from>
    <xdr:ext cx="469744" cy="259045"/>
    <xdr:sp macro="" textlink="">
      <xdr:nvSpPr>
        <xdr:cNvPr id="901" name="【庁舎】&#10;一人当たり面積該当値テキスト"/>
        <xdr:cNvSpPr txBox="1"/>
      </xdr:nvSpPr>
      <xdr:spPr>
        <a:xfrm>
          <a:off x="22199600" y="1770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34544</xdr:rowOff>
    </xdr:from>
    <xdr:to>
      <xdr:col>112</xdr:col>
      <xdr:colOff>38100</xdr:colOff>
      <xdr:row>104</xdr:row>
      <xdr:rowOff>136144</xdr:rowOff>
    </xdr:to>
    <xdr:sp macro="" textlink="">
      <xdr:nvSpPr>
        <xdr:cNvPr id="902" name="楕円 901"/>
        <xdr:cNvSpPr/>
      </xdr:nvSpPr>
      <xdr:spPr>
        <a:xfrm>
          <a:off x="2127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71628</xdr:rowOff>
    </xdr:from>
    <xdr:to>
      <xdr:col>116</xdr:col>
      <xdr:colOff>63500</xdr:colOff>
      <xdr:row>104</xdr:row>
      <xdr:rowOff>85344</xdr:rowOff>
    </xdr:to>
    <xdr:cxnSp macro="">
      <xdr:nvCxnSpPr>
        <xdr:cNvPr id="903" name="直線コネクタ 902"/>
        <xdr:cNvCxnSpPr/>
      </xdr:nvCxnSpPr>
      <xdr:spPr>
        <a:xfrm flipV="1">
          <a:off x="21323300" y="179024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43687</xdr:rowOff>
    </xdr:from>
    <xdr:to>
      <xdr:col>107</xdr:col>
      <xdr:colOff>101600</xdr:colOff>
      <xdr:row>104</xdr:row>
      <xdr:rowOff>145287</xdr:rowOff>
    </xdr:to>
    <xdr:sp macro="" textlink="">
      <xdr:nvSpPr>
        <xdr:cNvPr id="904" name="楕円 903"/>
        <xdr:cNvSpPr/>
      </xdr:nvSpPr>
      <xdr:spPr>
        <a:xfrm>
          <a:off x="20383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85344</xdr:rowOff>
    </xdr:from>
    <xdr:to>
      <xdr:col>111</xdr:col>
      <xdr:colOff>177800</xdr:colOff>
      <xdr:row>104</xdr:row>
      <xdr:rowOff>94487</xdr:rowOff>
    </xdr:to>
    <xdr:cxnSp macro="">
      <xdr:nvCxnSpPr>
        <xdr:cNvPr id="905" name="直線コネクタ 904"/>
        <xdr:cNvCxnSpPr/>
      </xdr:nvCxnSpPr>
      <xdr:spPr>
        <a:xfrm flipV="1">
          <a:off x="20434300" y="179161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55118</xdr:rowOff>
    </xdr:from>
    <xdr:to>
      <xdr:col>102</xdr:col>
      <xdr:colOff>165100</xdr:colOff>
      <xdr:row>104</xdr:row>
      <xdr:rowOff>156718</xdr:rowOff>
    </xdr:to>
    <xdr:sp macro="" textlink="">
      <xdr:nvSpPr>
        <xdr:cNvPr id="906" name="楕円 905"/>
        <xdr:cNvSpPr/>
      </xdr:nvSpPr>
      <xdr:spPr>
        <a:xfrm>
          <a:off x="19494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94487</xdr:rowOff>
    </xdr:from>
    <xdr:to>
      <xdr:col>107</xdr:col>
      <xdr:colOff>50800</xdr:colOff>
      <xdr:row>104</xdr:row>
      <xdr:rowOff>105918</xdr:rowOff>
    </xdr:to>
    <xdr:cxnSp macro="">
      <xdr:nvCxnSpPr>
        <xdr:cNvPr id="907" name="直線コネクタ 906"/>
        <xdr:cNvCxnSpPr/>
      </xdr:nvCxnSpPr>
      <xdr:spPr>
        <a:xfrm flipV="1">
          <a:off x="19545300" y="179252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08"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09"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10"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11"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152671</xdr:rowOff>
    </xdr:from>
    <xdr:ext cx="469744" cy="259045"/>
    <xdr:sp macro="" textlink="">
      <xdr:nvSpPr>
        <xdr:cNvPr id="912" name="n_1mainValue【庁舎】&#10;一人当たり面積"/>
        <xdr:cNvSpPr txBox="1"/>
      </xdr:nvSpPr>
      <xdr:spPr>
        <a:xfrm>
          <a:off x="21075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913" name="n_2main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147845</xdr:rowOff>
    </xdr:from>
    <xdr:ext cx="469744" cy="259045"/>
    <xdr:sp macro="" textlink="">
      <xdr:nvSpPr>
        <xdr:cNvPr id="914" name="n_3mainValue【庁舎】&#10;一人当たり面積"/>
        <xdr:cNvSpPr txBox="1"/>
      </xdr:nvSpPr>
      <xdr:spPr>
        <a:xfrm>
          <a:off x="19310427" y="1797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5" name="正方形/長方形 9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6" name="正方形/長方形 9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7" name="テキスト ボックス 9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一般廃棄物処理施設については、施設整備により有形固定資産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償却資産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百万円が増加したため有形固定資産減価償却率の大幅な低下、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人当たり有形固定資産額の大幅な上昇があった。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、消防施設については、有形固定資産減価償却率及び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人当たり面積いずれも、平均値より高くなっている。施設の今後の維持管理経費や利用状況を分析と評価をし、施設の必要性や更新計画を検討する。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その他の施設においても、減価償却額の増加額が有形固定資産の増加額を上回っていくことから、公共施設等総合管理指針に基づき、施設の必要性を十分検討し、コスト削減や利用率の向上を図る。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42,164
41,757
746.24
32,628,537
30,971,710
1,036,485
15,732,490
42,419,133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は広い市域を有し、その大部分が急峻な山林原野であり、地すべり、豪雪等の自然災害の影響を受けやすく、多額の行政需要がある一方、市税収入の割合が低いため、類似団体の中で下位で推移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今後は人口減少と高齢化によ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及びごみ処理施設建設等の大型事業に係る元利償還金の増加により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、指数も悪化する見込みである。行政改革、定員的適正化計画及び公共施設等総合管理指針の推進による歳出削減に努めるとともに、各種施策により市税の増収を図る。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flipV="1">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歳出において道路除排雪経費及び人件費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退職手当</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の減少により、経常的な歳出</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一般財源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は約</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6000</a:t>
          </a:r>
          <a:r>
            <a:rPr kumimoji="1" lang="ja-JP" altLang="en-US" sz="1200">
              <a:latin typeface="ＭＳ Ｐゴシック" panose="020B0600070205080204" pitchFamily="50" charset="-128"/>
              <a:ea typeface="ＭＳ Ｐゴシック" panose="020B0600070205080204" pitchFamily="50" charset="-128"/>
            </a:rPr>
            <a:t>万円減少したが、歳入で市税及び臨時財政対策債を含む地方交付税の減少があり経常的一般財源の歳入が約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万円減少したことにより、経常収支比率は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今後、普通交付税の減少に加え比率の分子となる公債費・物件費・維持補修費も増加が見込まれるため、比率の悪化が予想される。</a:t>
          </a:r>
        </a:p>
        <a:p>
          <a:r>
            <a:rPr kumimoji="1" lang="ja-JP" altLang="en-US" sz="1200">
              <a:latin typeface="ＭＳ Ｐゴシック" panose="020B0600070205080204" pitchFamily="50" charset="-128"/>
              <a:ea typeface="ＭＳ Ｐゴシック" panose="020B0600070205080204" pitchFamily="50" charset="-128"/>
            </a:rPr>
            <a:t>　職員数の適正化や事務事業の見直し等の行財政改革の取り組みを通じて経常経費の削減に努める。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62</xdr:row>
      <xdr:rowOff>145796</xdr:rowOff>
    </xdr:to>
    <xdr:cxnSp macro="">
      <xdr:nvCxnSpPr>
        <xdr:cNvPr id="130" name="直線コネクタ 129"/>
        <xdr:cNvCxnSpPr/>
      </xdr:nvCxnSpPr>
      <xdr:spPr>
        <a:xfrm>
          <a:off x="4114800" y="107370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63</xdr:row>
      <xdr:rowOff>27432</xdr:rowOff>
    </xdr:to>
    <xdr:cxnSp macro="">
      <xdr:nvCxnSpPr>
        <xdr:cNvPr id="133" name="直線コネクタ 132"/>
        <xdr:cNvCxnSpPr/>
      </xdr:nvCxnSpPr>
      <xdr:spPr>
        <a:xfrm flipV="1">
          <a:off x="3225800" y="1073708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27432</xdr:rowOff>
    </xdr:to>
    <xdr:cxnSp macro="">
      <xdr:nvCxnSpPr>
        <xdr:cNvPr id="136" name="直線コネクタ 135"/>
        <xdr:cNvCxnSpPr/>
      </xdr:nvCxnSpPr>
      <xdr:spPr>
        <a:xfrm>
          <a:off x="2336800" y="107950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62</xdr:row>
      <xdr:rowOff>165100</xdr:rowOff>
    </xdr:to>
    <xdr:cxnSp macro="">
      <xdr:nvCxnSpPr>
        <xdr:cNvPr id="139" name="直線コネクタ 138"/>
        <xdr:cNvCxnSpPr/>
      </xdr:nvCxnSpPr>
      <xdr:spPr>
        <a:xfrm>
          <a:off x="1447800" y="1059713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0"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1" name="楕円 150"/>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52" name="テキスト ボックス 151"/>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3" name="楕円 152"/>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63009</xdr:rowOff>
    </xdr:from>
    <xdr:ext cx="762000" cy="259045"/>
    <xdr:sp macro="" textlink="">
      <xdr:nvSpPr>
        <xdr:cNvPr id="154" name="テキスト ボックス 153"/>
        <xdr:cNvSpPr txBox="1"/>
      </xdr:nvSpPr>
      <xdr:spPr>
        <a:xfrm>
          <a:off x="2844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5" name="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6" name="テキスト ボックス 155"/>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7" name="楕円 156"/>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58" name="テキスト ボックス 157"/>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類似団体内平均値を恒常的に大きく上回るのは、類似団体の多くが一部事務組合で行っている消防及びごみ処理を直営で行っているためである。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今後は、地方自治法の改正により、令和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年度以降に非常勤職員の手当等の経費が増加すると予想される。定員適正化計画の着実な実行をはじめ、事務・事業の見直しによる経常経費の抑制により、支出の削減を図っていく。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32548</xdr:rowOff>
    </xdr:from>
    <xdr:to>
      <xdr:col>23</xdr:col>
      <xdr:colOff>133350</xdr:colOff>
      <xdr:row>87</xdr:row>
      <xdr:rowOff>60548</xdr:rowOff>
    </xdr:to>
    <xdr:cxnSp macro="">
      <xdr:nvCxnSpPr>
        <xdr:cNvPr id="191" name="直線コネクタ 190"/>
        <xdr:cNvCxnSpPr/>
      </xdr:nvCxnSpPr>
      <xdr:spPr>
        <a:xfrm>
          <a:off x="4114800" y="14948698"/>
          <a:ext cx="838200" cy="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32548</xdr:rowOff>
    </xdr:from>
    <xdr:to>
      <xdr:col>19</xdr:col>
      <xdr:colOff>133350</xdr:colOff>
      <xdr:row>88</xdr:row>
      <xdr:rowOff>56860</xdr:rowOff>
    </xdr:to>
    <xdr:cxnSp macro="">
      <xdr:nvCxnSpPr>
        <xdr:cNvPr id="194" name="直線コネクタ 193"/>
        <xdr:cNvCxnSpPr/>
      </xdr:nvCxnSpPr>
      <xdr:spPr>
        <a:xfrm flipV="1">
          <a:off x="3225800" y="14948698"/>
          <a:ext cx="889000" cy="19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22095</xdr:rowOff>
    </xdr:from>
    <xdr:to>
      <xdr:col>15</xdr:col>
      <xdr:colOff>82550</xdr:colOff>
      <xdr:row>88</xdr:row>
      <xdr:rowOff>56860</xdr:rowOff>
    </xdr:to>
    <xdr:cxnSp macro="">
      <xdr:nvCxnSpPr>
        <xdr:cNvPr id="197" name="直線コネクタ 196"/>
        <xdr:cNvCxnSpPr/>
      </xdr:nvCxnSpPr>
      <xdr:spPr>
        <a:xfrm>
          <a:off x="2336800" y="14938245"/>
          <a:ext cx="889000" cy="20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39315</xdr:rowOff>
    </xdr:from>
    <xdr:to>
      <xdr:col>11</xdr:col>
      <xdr:colOff>31750</xdr:colOff>
      <xdr:row>87</xdr:row>
      <xdr:rowOff>22095</xdr:rowOff>
    </xdr:to>
    <xdr:cxnSp macro="">
      <xdr:nvCxnSpPr>
        <xdr:cNvPr id="200" name="直線コネクタ 199"/>
        <xdr:cNvCxnSpPr/>
      </xdr:nvCxnSpPr>
      <xdr:spPr>
        <a:xfrm>
          <a:off x="1447800" y="14784015"/>
          <a:ext cx="889000" cy="15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9748</xdr:rowOff>
    </xdr:from>
    <xdr:to>
      <xdr:col>23</xdr:col>
      <xdr:colOff>184150</xdr:colOff>
      <xdr:row>87</xdr:row>
      <xdr:rowOff>111348</xdr:rowOff>
    </xdr:to>
    <xdr:sp macro="" textlink="">
      <xdr:nvSpPr>
        <xdr:cNvPr id="210" name="楕円 209"/>
        <xdr:cNvSpPr/>
      </xdr:nvSpPr>
      <xdr:spPr>
        <a:xfrm>
          <a:off x="4902200" y="149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153275</xdr:rowOff>
    </xdr:from>
    <xdr:ext cx="762000" cy="259045"/>
    <xdr:sp macro="" textlink="">
      <xdr:nvSpPr>
        <xdr:cNvPr id="211" name="人件費・物件費等の状況該当値テキスト"/>
        <xdr:cNvSpPr txBox="1"/>
      </xdr:nvSpPr>
      <xdr:spPr>
        <a:xfrm>
          <a:off x="5041900" y="1489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153198</xdr:rowOff>
    </xdr:from>
    <xdr:to>
      <xdr:col>19</xdr:col>
      <xdr:colOff>184150</xdr:colOff>
      <xdr:row>87</xdr:row>
      <xdr:rowOff>83348</xdr:rowOff>
    </xdr:to>
    <xdr:sp macro="" textlink="">
      <xdr:nvSpPr>
        <xdr:cNvPr id="212" name="楕円 211"/>
        <xdr:cNvSpPr/>
      </xdr:nvSpPr>
      <xdr:spPr>
        <a:xfrm>
          <a:off x="4064000" y="148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68125</xdr:rowOff>
    </xdr:from>
    <xdr:ext cx="736600" cy="259045"/>
    <xdr:sp macro="" textlink="">
      <xdr:nvSpPr>
        <xdr:cNvPr id="213" name="テキスト ボックス 212"/>
        <xdr:cNvSpPr txBox="1"/>
      </xdr:nvSpPr>
      <xdr:spPr>
        <a:xfrm>
          <a:off x="3733800" y="1498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6060</xdr:rowOff>
    </xdr:from>
    <xdr:to>
      <xdr:col>15</xdr:col>
      <xdr:colOff>133350</xdr:colOff>
      <xdr:row>88</xdr:row>
      <xdr:rowOff>107660</xdr:rowOff>
    </xdr:to>
    <xdr:sp macro="" textlink="">
      <xdr:nvSpPr>
        <xdr:cNvPr id="214" name="楕円 213"/>
        <xdr:cNvSpPr/>
      </xdr:nvSpPr>
      <xdr:spPr>
        <a:xfrm>
          <a:off x="3175000" y="150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92437</xdr:rowOff>
    </xdr:from>
    <xdr:ext cx="762000" cy="259045"/>
    <xdr:sp macro="" textlink="">
      <xdr:nvSpPr>
        <xdr:cNvPr id="215" name="テキスト ボックス 214"/>
        <xdr:cNvSpPr txBox="1"/>
      </xdr:nvSpPr>
      <xdr:spPr>
        <a:xfrm>
          <a:off x="2844800" y="1518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142745</xdr:rowOff>
    </xdr:from>
    <xdr:to>
      <xdr:col>11</xdr:col>
      <xdr:colOff>82550</xdr:colOff>
      <xdr:row>87</xdr:row>
      <xdr:rowOff>72895</xdr:rowOff>
    </xdr:to>
    <xdr:sp macro="" textlink="">
      <xdr:nvSpPr>
        <xdr:cNvPr id="216" name="楕円 215"/>
        <xdr:cNvSpPr/>
      </xdr:nvSpPr>
      <xdr:spPr>
        <a:xfrm>
          <a:off x="2286000" y="148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57672</xdr:rowOff>
    </xdr:from>
    <xdr:ext cx="762000" cy="259045"/>
    <xdr:sp macro="" textlink="">
      <xdr:nvSpPr>
        <xdr:cNvPr id="217" name="テキスト ボックス 216"/>
        <xdr:cNvSpPr txBox="1"/>
      </xdr:nvSpPr>
      <xdr:spPr>
        <a:xfrm>
          <a:off x="1955800" y="149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159965</xdr:rowOff>
    </xdr:from>
    <xdr:to>
      <xdr:col>7</xdr:col>
      <xdr:colOff>31750</xdr:colOff>
      <xdr:row>86</xdr:row>
      <xdr:rowOff>90115</xdr:rowOff>
    </xdr:to>
    <xdr:sp macro="" textlink="">
      <xdr:nvSpPr>
        <xdr:cNvPr id="218" name="楕円 217"/>
        <xdr:cNvSpPr/>
      </xdr:nvSpPr>
      <xdr:spPr>
        <a:xfrm>
          <a:off x="1397000" y="147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74892</xdr:rowOff>
    </xdr:from>
    <xdr:ext cx="762000" cy="259045"/>
    <xdr:sp macro="" textlink="">
      <xdr:nvSpPr>
        <xdr:cNvPr id="219" name="テキスト ボックス 218"/>
        <xdr:cNvSpPr txBox="1"/>
      </xdr:nvSpPr>
      <xdr:spPr>
        <a:xfrm>
          <a:off x="1066800" y="148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類似団体との比較でも低い水準となっていて、適正な給与となっていることから、国の動向に合わせ適正な水準を保っていく。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97971</xdr:rowOff>
    </xdr:to>
    <xdr:cxnSp macro="">
      <xdr:nvCxnSpPr>
        <xdr:cNvPr id="255" name="直線コネクタ 254"/>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97971</xdr:rowOff>
    </xdr:to>
    <xdr:cxnSp macro="">
      <xdr:nvCxnSpPr>
        <xdr:cNvPr id="258" name="直線コネクタ 257"/>
        <xdr:cNvCxnSpPr/>
      </xdr:nvCxnSpPr>
      <xdr:spPr>
        <a:xfrm>
          <a:off x="15290800" y="140879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97064</xdr:rowOff>
    </xdr:from>
    <xdr:to>
      <xdr:col>72</xdr:col>
      <xdr:colOff>203200</xdr:colOff>
      <xdr:row>82</xdr:row>
      <xdr:rowOff>29029</xdr:rowOff>
    </xdr:to>
    <xdr:cxnSp macro="">
      <xdr:nvCxnSpPr>
        <xdr:cNvPr id="261" name="直線コネクタ 260"/>
        <xdr:cNvCxnSpPr/>
      </xdr:nvCxnSpPr>
      <xdr:spPr>
        <a:xfrm>
          <a:off x="14401800" y="139845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45357</xdr:rowOff>
    </xdr:from>
    <xdr:to>
      <xdr:col>68</xdr:col>
      <xdr:colOff>152400</xdr:colOff>
      <xdr:row>81</xdr:row>
      <xdr:rowOff>97064</xdr:rowOff>
    </xdr:to>
    <xdr:cxnSp macro="">
      <xdr:nvCxnSpPr>
        <xdr:cNvPr id="264" name="直線コネクタ 263"/>
        <xdr:cNvCxnSpPr/>
      </xdr:nvCxnSpPr>
      <xdr:spPr>
        <a:xfrm>
          <a:off x="13512800" y="139328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4" name="楕円 273"/>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5"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76" name="楕円 275"/>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77" name="テキスト ボックス 276"/>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78" name="楕円 277"/>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79" name="テキスト ボックス 278"/>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0" name="楕円 279"/>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1" name="テキスト ボックス 280"/>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166007</xdr:rowOff>
    </xdr:from>
    <xdr:to>
      <xdr:col>64</xdr:col>
      <xdr:colOff>152400</xdr:colOff>
      <xdr:row>81</xdr:row>
      <xdr:rowOff>96157</xdr:rowOff>
    </xdr:to>
    <xdr:sp macro="" textlink="">
      <xdr:nvSpPr>
        <xdr:cNvPr id="282" name="楕円 281"/>
        <xdr:cNvSpPr/>
      </xdr:nvSpPr>
      <xdr:spPr>
        <a:xfrm>
          <a:off x="13462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106334</xdr:rowOff>
    </xdr:from>
    <xdr:ext cx="762000" cy="259045"/>
    <xdr:sp macro="" textlink="">
      <xdr:nvSpPr>
        <xdr:cNvPr id="283" name="テキスト ボックス 282"/>
        <xdr:cNvSpPr txBox="1"/>
      </xdr:nvSpPr>
      <xdr:spPr>
        <a:xfrm>
          <a:off x="13131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職員数が類似団体平均を上回っているのは、類似団体の多くが一部事務組合で行っている消防及びごみ処理を直営で行っているためである。消防・ごみ処理を除く職員数は、人口千人当たり</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人である。人口減が見込まれるなか、人口当たりの職員数が上昇しないよう、定員適正化計画の着実な実行と職員の意識改革による事務・事業の見直しを行っていく。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118654</xdr:rowOff>
    </xdr:from>
    <xdr:to>
      <xdr:col>81</xdr:col>
      <xdr:colOff>44450</xdr:colOff>
      <xdr:row>64</xdr:row>
      <xdr:rowOff>122101</xdr:rowOff>
    </xdr:to>
    <xdr:cxnSp macro="">
      <xdr:nvCxnSpPr>
        <xdr:cNvPr id="320" name="直線コネクタ 319"/>
        <xdr:cNvCxnSpPr/>
      </xdr:nvCxnSpPr>
      <xdr:spPr>
        <a:xfrm flipV="1">
          <a:off x="16179800" y="1109145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122101</xdr:rowOff>
    </xdr:from>
    <xdr:to>
      <xdr:col>77</xdr:col>
      <xdr:colOff>44450</xdr:colOff>
      <xdr:row>64</xdr:row>
      <xdr:rowOff>128996</xdr:rowOff>
    </xdr:to>
    <xdr:cxnSp macro="">
      <xdr:nvCxnSpPr>
        <xdr:cNvPr id="323" name="直線コネクタ 322"/>
        <xdr:cNvCxnSpPr/>
      </xdr:nvCxnSpPr>
      <xdr:spPr>
        <a:xfrm flipV="1">
          <a:off x="15290800" y="110949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128996</xdr:rowOff>
    </xdr:from>
    <xdr:to>
      <xdr:col>72</xdr:col>
      <xdr:colOff>203200</xdr:colOff>
      <xdr:row>64</xdr:row>
      <xdr:rowOff>128996</xdr:rowOff>
    </xdr:to>
    <xdr:cxnSp macro="">
      <xdr:nvCxnSpPr>
        <xdr:cNvPr id="326" name="直線コネクタ 325"/>
        <xdr:cNvCxnSpPr/>
      </xdr:nvCxnSpPr>
      <xdr:spPr>
        <a:xfrm>
          <a:off x="14401800" y="1110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116931</xdr:rowOff>
    </xdr:from>
    <xdr:to>
      <xdr:col>68</xdr:col>
      <xdr:colOff>152400</xdr:colOff>
      <xdr:row>64</xdr:row>
      <xdr:rowOff>128996</xdr:rowOff>
    </xdr:to>
    <xdr:cxnSp macro="">
      <xdr:nvCxnSpPr>
        <xdr:cNvPr id="329" name="直線コネクタ 328"/>
        <xdr:cNvCxnSpPr/>
      </xdr:nvCxnSpPr>
      <xdr:spPr>
        <a:xfrm>
          <a:off x="13512800" y="110897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67854</xdr:rowOff>
    </xdr:from>
    <xdr:to>
      <xdr:col>81</xdr:col>
      <xdr:colOff>95250</xdr:colOff>
      <xdr:row>64</xdr:row>
      <xdr:rowOff>169454</xdr:rowOff>
    </xdr:to>
    <xdr:sp macro="" textlink="">
      <xdr:nvSpPr>
        <xdr:cNvPr id="339" name="楕円 338"/>
        <xdr:cNvSpPr/>
      </xdr:nvSpPr>
      <xdr:spPr>
        <a:xfrm>
          <a:off x="169672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39931</xdr:rowOff>
    </xdr:from>
    <xdr:ext cx="762000" cy="259045"/>
    <xdr:sp macro="" textlink="">
      <xdr:nvSpPr>
        <xdr:cNvPr id="340" name="定員管理の状況該当値テキスト"/>
        <xdr:cNvSpPr txBox="1"/>
      </xdr:nvSpPr>
      <xdr:spPr>
        <a:xfrm>
          <a:off x="17106900" y="1101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71301</xdr:rowOff>
    </xdr:from>
    <xdr:to>
      <xdr:col>77</xdr:col>
      <xdr:colOff>95250</xdr:colOff>
      <xdr:row>65</xdr:row>
      <xdr:rowOff>1451</xdr:rowOff>
    </xdr:to>
    <xdr:sp macro="" textlink="">
      <xdr:nvSpPr>
        <xdr:cNvPr id="341" name="楕円 340"/>
        <xdr:cNvSpPr/>
      </xdr:nvSpPr>
      <xdr:spPr>
        <a:xfrm>
          <a:off x="16129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157678</xdr:rowOff>
    </xdr:from>
    <xdr:ext cx="736600" cy="259045"/>
    <xdr:sp macro="" textlink="">
      <xdr:nvSpPr>
        <xdr:cNvPr id="342" name="テキスト ボックス 341"/>
        <xdr:cNvSpPr txBox="1"/>
      </xdr:nvSpPr>
      <xdr:spPr>
        <a:xfrm>
          <a:off x="15798800" y="11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78196</xdr:rowOff>
    </xdr:from>
    <xdr:to>
      <xdr:col>73</xdr:col>
      <xdr:colOff>44450</xdr:colOff>
      <xdr:row>65</xdr:row>
      <xdr:rowOff>8346</xdr:rowOff>
    </xdr:to>
    <xdr:sp macro="" textlink="">
      <xdr:nvSpPr>
        <xdr:cNvPr id="343" name="楕円 342"/>
        <xdr:cNvSpPr/>
      </xdr:nvSpPr>
      <xdr:spPr>
        <a:xfrm>
          <a:off x="15240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164573</xdr:rowOff>
    </xdr:from>
    <xdr:ext cx="762000" cy="259045"/>
    <xdr:sp macro="" textlink="">
      <xdr:nvSpPr>
        <xdr:cNvPr id="344" name="テキスト ボックス 343"/>
        <xdr:cNvSpPr txBox="1"/>
      </xdr:nvSpPr>
      <xdr:spPr>
        <a:xfrm>
          <a:off x="14909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78196</xdr:rowOff>
    </xdr:from>
    <xdr:to>
      <xdr:col>68</xdr:col>
      <xdr:colOff>203200</xdr:colOff>
      <xdr:row>65</xdr:row>
      <xdr:rowOff>8346</xdr:rowOff>
    </xdr:to>
    <xdr:sp macro="" textlink="">
      <xdr:nvSpPr>
        <xdr:cNvPr id="345" name="楕円 344"/>
        <xdr:cNvSpPr/>
      </xdr:nvSpPr>
      <xdr:spPr>
        <a:xfrm>
          <a:off x="14351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164573</xdr:rowOff>
    </xdr:from>
    <xdr:ext cx="762000" cy="259045"/>
    <xdr:sp macro="" textlink="">
      <xdr:nvSpPr>
        <xdr:cNvPr id="346" name="テキスト ボックス 345"/>
        <xdr:cNvSpPr txBox="1"/>
      </xdr:nvSpPr>
      <xdr:spPr>
        <a:xfrm>
          <a:off x="14020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66131</xdr:rowOff>
    </xdr:from>
    <xdr:to>
      <xdr:col>64</xdr:col>
      <xdr:colOff>152400</xdr:colOff>
      <xdr:row>64</xdr:row>
      <xdr:rowOff>167731</xdr:rowOff>
    </xdr:to>
    <xdr:sp macro="" textlink="">
      <xdr:nvSpPr>
        <xdr:cNvPr id="347" name="楕円 346"/>
        <xdr:cNvSpPr/>
      </xdr:nvSpPr>
      <xdr:spPr>
        <a:xfrm>
          <a:off x="13462000" y="11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152508</xdr:rowOff>
    </xdr:from>
    <xdr:ext cx="762000" cy="259045"/>
    <xdr:sp macro="" textlink="">
      <xdr:nvSpPr>
        <xdr:cNvPr id="348" name="テキスト ボックス 347"/>
        <xdr:cNvSpPr txBox="1"/>
      </xdr:nvSpPr>
      <xdr:spPr>
        <a:xfrm>
          <a:off x="13131800" y="1112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標準財政規模が減少傾向にあるものの、合併特例債等優良債の発行により、元利償還金に対する交付税算入比率が高くなっていることや資本費平準化債の発行に伴い準公債費が抑制されていことにより、実質公債費比率は横ばいである。令和元年度は、平成</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年度起債の臨時地方道整備事業債等の償還完了により元利償還金が</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億円減少したことにより比率が低下した。</a:t>
          </a:r>
        </a:p>
        <a:p>
          <a:r>
            <a:rPr kumimoji="1" lang="ja-JP" altLang="en-US" sz="1200">
              <a:latin typeface="ＭＳ Ｐゴシック" panose="020B0600070205080204" pitchFamily="50" charset="-128"/>
              <a:ea typeface="ＭＳ Ｐゴシック" panose="020B0600070205080204" pitchFamily="50" charset="-128"/>
            </a:rPr>
            <a:t>　今後は、次期ごみ処理施設建設等に伴う元利償還金の上昇による比率の悪化が見込まれることから、支出の抑制による公債費の財源確保のほか、計画的な繰上償還を行い、比率上昇の抑制を図る。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9313</xdr:rowOff>
    </xdr:to>
    <xdr:cxnSp macro="">
      <xdr:nvCxnSpPr>
        <xdr:cNvPr id="382" name="直線コネクタ 381"/>
        <xdr:cNvCxnSpPr/>
      </xdr:nvCxnSpPr>
      <xdr:spPr>
        <a:xfrm flipV="1">
          <a:off x="16179800" y="71619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9313</xdr:rowOff>
    </xdr:to>
    <xdr:cxnSp macro="">
      <xdr:nvCxnSpPr>
        <xdr:cNvPr id="385" name="直線コネクタ 384"/>
        <xdr:cNvCxnSpPr/>
      </xdr:nvCxnSpPr>
      <xdr:spPr>
        <a:xfrm>
          <a:off x="15290800" y="721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17356</xdr:rowOff>
    </xdr:to>
    <xdr:cxnSp macro="">
      <xdr:nvCxnSpPr>
        <xdr:cNvPr id="388" name="直線コネクタ 387"/>
        <xdr:cNvCxnSpPr/>
      </xdr:nvCxnSpPr>
      <xdr:spPr>
        <a:xfrm flipV="1">
          <a:off x="14401800" y="72102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25400</xdr:rowOff>
    </xdr:to>
    <xdr:cxnSp macro="">
      <xdr:nvCxnSpPr>
        <xdr:cNvPr id="391" name="直線コネクタ 390"/>
        <xdr:cNvCxnSpPr/>
      </xdr:nvCxnSpPr>
      <xdr:spPr>
        <a:xfrm flipV="1">
          <a:off x="13512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1" name="楕円 400"/>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2"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3" name="楕円 402"/>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4" name="テキスト ボックス 403"/>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5" name="楕円 404"/>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6" name="テキスト ボックス 405"/>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7" name="楕円 406"/>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8" name="テキスト ボックス 407"/>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9" name="楕円 408"/>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0" name="テキスト ボックス 409"/>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類似団体平均値を大きく上回るのは、北陸新幹線関連等の大型事業により地方債現在高の上昇が平成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年度まで続いたためである。平成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比率の改善が続いたものの、次期ごみ処理施設、駅北大火復興の大型建設事業に係る地方債の発行が大幅に増加し、地方債現在高は増加に転じ、更に分母項目である標準財政規模が縮小することから、比率は悪化する見込みである。</a:t>
          </a:r>
        </a:p>
        <a:p>
          <a:r>
            <a:rPr kumimoji="1" lang="ja-JP" altLang="en-US" sz="1300">
              <a:latin typeface="ＭＳ Ｐゴシック" panose="020B0600070205080204" pitchFamily="50" charset="-128"/>
              <a:ea typeface="ＭＳ Ｐゴシック" panose="020B0600070205080204" pitchFamily="50" charset="-128"/>
            </a:rPr>
            <a:t>　地方債の発行に当たっては交付税措置の高い地方債を活用するとともに、地方債の繰上償還を行い、将来負担の軽減を図る。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147743</xdr:rowOff>
    </xdr:from>
    <xdr:to>
      <xdr:col>81</xdr:col>
      <xdr:colOff>44450</xdr:colOff>
      <xdr:row>18</xdr:row>
      <xdr:rowOff>39836</xdr:rowOff>
    </xdr:to>
    <xdr:cxnSp macro="">
      <xdr:nvCxnSpPr>
        <xdr:cNvPr id="444" name="直線コネクタ 443"/>
        <xdr:cNvCxnSpPr/>
      </xdr:nvCxnSpPr>
      <xdr:spPr>
        <a:xfrm>
          <a:off x="16179800" y="3062393"/>
          <a:ext cx="8382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147743</xdr:rowOff>
    </xdr:from>
    <xdr:to>
      <xdr:col>77</xdr:col>
      <xdr:colOff>44450</xdr:colOff>
      <xdr:row>18</xdr:row>
      <xdr:rowOff>8467</xdr:rowOff>
    </xdr:to>
    <xdr:cxnSp macro="">
      <xdr:nvCxnSpPr>
        <xdr:cNvPr id="447" name="直線コネクタ 446"/>
        <xdr:cNvCxnSpPr/>
      </xdr:nvCxnSpPr>
      <xdr:spPr>
        <a:xfrm flipV="1">
          <a:off x="15290800" y="306239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167852</xdr:rowOff>
    </xdr:from>
    <xdr:to>
      <xdr:col>72</xdr:col>
      <xdr:colOff>203200</xdr:colOff>
      <xdr:row>18</xdr:row>
      <xdr:rowOff>8467</xdr:rowOff>
    </xdr:to>
    <xdr:cxnSp macro="">
      <xdr:nvCxnSpPr>
        <xdr:cNvPr id="450" name="直線コネクタ 449"/>
        <xdr:cNvCxnSpPr/>
      </xdr:nvCxnSpPr>
      <xdr:spPr>
        <a:xfrm>
          <a:off x="14401800" y="30825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167852</xdr:rowOff>
    </xdr:from>
    <xdr:to>
      <xdr:col>68</xdr:col>
      <xdr:colOff>152400</xdr:colOff>
      <xdr:row>18</xdr:row>
      <xdr:rowOff>64770</xdr:rowOff>
    </xdr:to>
    <xdr:cxnSp macro="">
      <xdr:nvCxnSpPr>
        <xdr:cNvPr id="453" name="直線コネクタ 452"/>
        <xdr:cNvCxnSpPr/>
      </xdr:nvCxnSpPr>
      <xdr:spPr>
        <a:xfrm flipV="1">
          <a:off x="13512800" y="308250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160486</xdr:rowOff>
    </xdr:from>
    <xdr:to>
      <xdr:col>81</xdr:col>
      <xdr:colOff>95250</xdr:colOff>
      <xdr:row>18</xdr:row>
      <xdr:rowOff>90636</xdr:rowOff>
    </xdr:to>
    <xdr:sp macro="" textlink="">
      <xdr:nvSpPr>
        <xdr:cNvPr id="463" name="楕円 462"/>
        <xdr:cNvSpPr/>
      </xdr:nvSpPr>
      <xdr:spPr>
        <a:xfrm>
          <a:off x="16967200" y="3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132563</xdr:rowOff>
    </xdr:from>
    <xdr:ext cx="762000" cy="259045"/>
    <xdr:sp macro="" textlink="">
      <xdr:nvSpPr>
        <xdr:cNvPr id="464" name="将来負担の状況該当値テキスト"/>
        <xdr:cNvSpPr txBox="1"/>
      </xdr:nvSpPr>
      <xdr:spPr>
        <a:xfrm>
          <a:off x="17106900" y="304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96943</xdr:rowOff>
    </xdr:from>
    <xdr:to>
      <xdr:col>77</xdr:col>
      <xdr:colOff>95250</xdr:colOff>
      <xdr:row>18</xdr:row>
      <xdr:rowOff>27093</xdr:rowOff>
    </xdr:to>
    <xdr:sp macro="" textlink="">
      <xdr:nvSpPr>
        <xdr:cNvPr id="465" name="楕円 464"/>
        <xdr:cNvSpPr/>
      </xdr:nvSpPr>
      <xdr:spPr>
        <a:xfrm>
          <a:off x="16129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66" name="テキスト ボックス 465"/>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129117</xdr:rowOff>
    </xdr:from>
    <xdr:to>
      <xdr:col>73</xdr:col>
      <xdr:colOff>44450</xdr:colOff>
      <xdr:row>18</xdr:row>
      <xdr:rowOff>59267</xdr:rowOff>
    </xdr:to>
    <xdr:sp macro="" textlink="">
      <xdr:nvSpPr>
        <xdr:cNvPr id="467" name="楕円 466"/>
        <xdr:cNvSpPr/>
      </xdr:nvSpPr>
      <xdr:spPr>
        <a:xfrm>
          <a:off x="15240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44044</xdr:rowOff>
    </xdr:from>
    <xdr:ext cx="762000" cy="259045"/>
    <xdr:sp macro="" textlink="">
      <xdr:nvSpPr>
        <xdr:cNvPr id="468" name="テキスト ボックス 467"/>
        <xdr:cNvSpPr txBox="1"/>
      </xdr:nvSpPr>
      <xdr:spPr>
        <a:xfrm>
          <a:off x="14909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117052</xdr:rowOff>
    </xdr:from>
    <xdr:to>
      <xdr:col>68</xdr:col>
      <xdr:colOff>203200</xdr:colOff>
      <xdr:row>18</xdr:row>
      <xdr:rowOff>47202</xdr:rowOff>
    </xdr:to>
    <xdr:sp macro="" textlink="">
      <xdr:nvSpPr>
        <xdr:cNvPr id="469" name="楕円 468"/>
        <xdr:cNvSpPr/>
      </xdr:nvSpPr>
      <xdr:spPr>
        <a:xfrm>
          <a:off x="143510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31979</xdr:rowOff>
    </xdr:from>
    <xdr:ext cx="762000" cy="259045"/>
    <xdr:sp macro="" textlink="">
      <xdr:nvSpPr>
        <xdr:cNvPr id="470" name="テキスト ボックス 469"/>
        <xdr:cNvSpPr txBox="1"/>
      </xdr:nvSpPr>
      <xdr:spPr>
        <a:xfrm>
          <a:off x="14020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13970</xdr:rowOff>
    </xdr:from>
    <xdr:to>
      <xdr:col>64</xdr:col>
      <xdr:colOff>152400</xdr:colOff>
      <xdr:row>18</xdr:row>
      <xdr:rowOff>115570</xdr:rowOff>
    </xdr:to>
    <xdr:sp macro="" textlink="">
      <xdr:nvSpPr>
        <xdr:cNvPr id="471" name="楕円 470"/>
        <xdr:cNvSpPr/>
      </xdr:nvSpPr>
      <xdr:spPr>
        <a:xfrm>
          <a:off x="13462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100347</xdr:rowOff>
    </xdr:from>
    <xdr:ext cx="762000" cy="259045"/>
    <xdr:sp macro="" textlink="">
      <xdr:nvSpPr>
        <xdr:cNvPr id="472" name="テキスト ボックス 471"/>
        <xdr:cNvSpPr txBox="1"/>
      </xdr:nvSpPr>
      <xdr:spPr>
        <a:xfrm>
          <a:off x="13131800" y="318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42,164
41,757
746.24
32,628,537
30,971,710
1,036,485
15,732,490
42,419,133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ここ数年、職員数の減による数値の減少が続いている。令和元年度は、退職手当の減があったものの分母である経常的一般財源の減もあったことにより、結果として前年度と同数値となった。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今後は、会計年度任用職員の運用による支出も見込まれるが、定員適正化計画の着実な実行により、組織の合理化、事務・事業の整理、民間委託等の推進を行い、抑制を図る。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146050</xdr:rowOff>
    </xdr:to>
    <xdr:cxnSp macro="">
      <xdr:nvCxnSpPr>
        <xdr:cNvPr id="66" name="直線コネクタ 65"/>
        <xdr:cNvCxnSpPr/>
      </xdr:nvCxnSpPr>
      <xdr:spPr>
        <a:xfrm>
          <a:off x="3987800" y="614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168910</xdr:rowOff>
    </xdr:to>
    <xdr:cxnSp macro="">
      <xdr:nvCxnSpPr>
        <xdr:cNvPr id="69" name="直線コネクタ 68"/>
        <xdr:cNvCxnSpPr/>
      </xdr:nvCxnSpPr>
      <xdr:spPr>
        <a:xfrm flipV="1">
          <a:off x="3098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58420</xdr:rowOff>
    </xdr:to>
    <xdr:cxnSp macro="">
      <xdr:nvCxnSpPr>
        <xdr:cNvPr id="72" name="直線コネクタ 71"/>
        <xdr:cNvCxnSpPr/>
      </xdr:nvCxnSpPr>
      <xdr:spPr>
        <a:xfrm flipV="1">
          <a:off x="2209800" y="6169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73660</xdr:rowOff>
    </xdr:to>
    <xdr:cxnSp macro="">
      <xdr:nvCxnSpPr>
        <xdr:cNvPr id="75" name="直線コネクタ 74"/>
        <xdr:cNvCxnSpPr/>
      </xdr:nvCxnSpPr>
      <xdr:spPr>
        <a:xfrm flipV="1">
          <a:off x="1320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令和元年度は、施設管理費の増等により前年度と比べて比率が</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市民一人当たりの公共施設延床面積が大きいことや、類似団体の多くが一部事務組合で行っている消防及びごみ処理を直営で行っていることから、類似団体内平均値を恒常的に大きく上回っている。</a:t>
          </a:r>
        </a:p>
        <a:p>
          <a:r>
            <a:rPr kumimoji="1" lang="ja-JP" altLang="en-US" sz="1200">
              <a:latin typeface="ＭＳ Ｐゴシック" panose="020B0600070205080204" pitchFamily="50" charset="-128"/>
              <a:ea typeface="ＭＳ Ｐゴシック" panose="020B0600070205080204" pitchFamily="50" charset="-128"/>
            </a:rPr>
            <a:t>　今後も人口の減少傾向が続くことから、公共施設等総合管理指針を基に施設の適正化等により、支出削減を図る。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42636</xdr:rowOff>
    </xdr:from>
    <xdr:to>
      <xdr:col>82</xdr:col>
      <xdr:colOff>107950</xdr:colOff>
      <xdr:row>20</xdr:row>
      <xdr:rowOff>110672</xdr:rowOff>
    </xdr:to>
    <xdr:cxnSp macro="">
      <xdr:nvCxnSpPr>
        <xdr:cNvPr id="129" name="直線コネクタ 128"/>
        <xdr:cNvCxnSpPr/>
      </xdr:nvCxnSpPr>
      <xdr:spPr>
        <a:xfrm>
          <a:off x="15671800" y="3300186"/>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42636</xdr:rowOff>
    </xdr:from>
    <xdr:to>
      <xdr:col>78</xdr:col>
      <xdr:colOff>69850</xdr:colOff>
      <xdr:row>20</xdr:row>
      <xdr:rowOff>1814</xdr:rowOff>
    </xdr:to>
    <xdr:cxnSp macro="">
      <xdr:nvCxnSpPr>
        <xdr:cNvPr id="132" name="直線コネクタ 131"/>
        <xdr:cNvCxnSpPr/>
      </xdr:nvCxnSpPr>
      <xdr:spPr>
        <a:xfrm flipV="1">
          <a:off x="14782800" y="33001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20</xdr:row>
      <xdr:rowOff>1814</xdr:rowOff>
    </xdr:to>
    <xdr:cxnSp macro="">
      <xdr:nvCxnSpPr>
        <xdr:cNvPr id="135" name="直線コネクタ 134"/>
        <xdr:cNvCxnSpPr/>
      </xdr:nvCxnSpPr>
      <xdr:spPr>
        <a:xfrm>
          <a:off x="13893800" y="3115129"/>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29029</xdr:rowOff>
    </xdr:to>
    <xdr:cxnSp macro="">
      <xdr:nvCxnSpPr>
        <xdr:cNvPr id="138" name="直線コネクタ 137"/>
        <xdr:cNvCxnSpPr/>
      </xdr:nvCxnSpPr>
      <xdr:spPr>
        <a:xfrm>
          <a:off x="13004800" y="3104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59872</xdr:rowOff>
    </xdr:from>
    <xdr:to>
      <xdr:col>82</xdr:col>
      <xdr:colOff>158750</xdr:colOff>
      <xdr:row>20</xdr:row>
      <xdr:rowOff>161472</xdr:rowOff>
    </xdr:to>
    <xdr:sp macro="" textlink="">
      <xdr:nvSpPr>
        <xdr:cNvPr id="148" name="楕円 147"/>
        <xdr:cNvSpPr/>
      </xdr:nvSpPr>
      <xdr:spPr>
        <a:xfrm>
          <a:off x="164592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31949</xdr:rowOff>
    </xdr:from>
    <xdr:ext cx="762000" cy="259045"/>
    <xdr:sp macro="" textlink="">
      <xdr:nvSpPr>
        <xdr:cNvPr id="149" name="物件費該当値テキスト"/>
        <xdr:cNvSpPr txBox="1"/>
      </xdr:nvSpPr>
      <xdr:spPr>
        <a:xfrm>
          <a:off x="165989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163286</xdr:rowOff>
    </xdr:from>
    <xdr:to>
      <xdr:col>78</xdr:col>
      <xdr:colOff>120650</xdr:colOff>
      <xdr:row>19</xdr:row>
      <xdr:rowOff>93436</xdr:rowOff>
    </xdr:to>
    <xdr:sp macro="" textlink="">
      <xdr:nvSpPr>
        <xdr:cNvPr id="150" name="楕円 149"/>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78213</xdr:rowOff>
    </xdr:from>
    <xdr:ext cx="736600" cy="259045"/>
    <xdr:sp macro="" textlink="">
      <xdr:nvSpPr>
        <xdr:cNvPr id="151" name="テキスト ボックス 150"/>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122464</xdr:rowOff>
    </xdr:from>
    <xdr:to>
      <xdr:col>74</xdr:col>
      <xdr:colOff>31750</xdr:colOff>
      <xdr:row>20</xdr:row>
      <xdr:rowOff>52614</xdr:rowOff>
    </xdr:to>
    <xdr:sp macro="" textlink="">
      <xdr:nvSpPr>
        <xdr:cNvPr id="152" name="楕円 151"/>
        <xdr:cNvSpPr/>
      </xdr:nvSpPr>
      <xdr:spPr>
        <a:xfrm>
          <a:off x="14732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37391</xdr:rowOff>
    </xdr:from>
    <xdr:ext cx="762000" cy="259045"/>
    <xdr:sp macro="" textlink="">
      <xdr:nvSpPr>
        <xdr:cNvPr id="153" name="テキスト ボックス 152"/>
        <xdr:cNvSpPr txBox="1"/>
      </xdr:nvSpPr>
      <xdr:spPr>
        <a:xfrm>
          <a:off x="14401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4" name="楕円 153"/>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5" name="テキスト ボックス 154"/>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56" name="楕円 155"/>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57" name="テキスト ボックス 156"/>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類似団体内平均値を大きく下回る扶助費となっている。これは、生活保護率が低いこと等が要因と考えられる。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令和元年度は扶助費に係る経常的一般財源で約</a:t>
          </a:r>
          <a:r>
            <a:rPr kumimoji="1" lang="en-US" altLang="ja-JP" sz="1300">
              <a:latin typeface="ＭＳ Ｐゴシック" panose="020B0600070205080204" pitchFamily="50" charset="-128"/>
              <a:ea typeface="ＭＳ Ｐゴシック" panose="020B0600070205080204" pitchFamily="50" charset="-128"/>
            </a:rPr>
            <a:t>2,800</a:t>
          </a:r>
          <a:r>
            <a:rPr kumimoji="1" lang="ja-JP" altLang="en-US" sz="1300">
              <a:latin typeface="ＭＳ Ｐゴシック" panose="020B0600070205080204" pitchFamily="50" charset="-128"/>
              <a:ea typeface="ＭＳ Ｐゴシック" panose="020B0600070205080204" pitchFamily="50" charset="-128"/>
            </a:rPr>
            <a:t>万円の増があったが、それ以上に分母である歳入の経常的一般財源が減少していることにより比率が上昇した。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今後も上昇が見込まれるため、扶助費に関する各事業を適正に運営し、必要最小限の支出となるよう努める。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127000</xdr:rowOff>
    </xdr:from>
    <xdr:to>
      <xdr:col>24</xdr:col>
      <xdr:colOff>25400</xdr:colOff>
      <xdr:row>61</xdr:row>
      <xdr:rowOff>133350</xdr:rowOff>
    </xdr:to>
    <xdr:cxnSp macro="">
      <xdr:nvCxnSpPr>
        <xdr:cNvPr id="185" name="直線コネクタ 184"/>
        <xdr:cNvCxnSpPr/>
      </xdr:nvCxnSpPr>
      <xdr:spPr>
        <a:xfrm flipV="1">
          <a:off x="4826000" y="93853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6"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7" name="直線コネクタ 186"/>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41927</xdr:rowOff>
    </xdr:from>
    <xdr:ext cx="762000" cy="259045"/>
    <xdr:sp macro="" textlink="">
      <xdr:nvSpPr>
        <xdr:cNvPr id="188"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127000</xdr:rowOff>
    </xdr:from>
    <xdr:to>
      <xdr:col>24</xdr:col>
      <xdr:colOff>114300</xdr:colOff>
      <xdr:row>54</xdr:row>
      <xdr:rowOff>127000</xdr:rowOff>
    </xdr:to>
    <xdr:cxnSp macro="">
      <xdr:nvCxnSpPr>
        <xdr:cNvPr id="189" name="直線コネクタ 188"/>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90" name="直線コネクタ 189"/>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91"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2" name="フローチャート: 判断 191"/>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101600</xdr:rowOff>
    </xdr:to>
    <xdr:cxnSp macro="">
      <xdr:nvCxnSpPr>
        <xdr:cNvPr id="193" name="直線コネクタ 192"/>
        <xdr:cNvCxnSpPr/>
      </xdr:nvCxnSpPr>
      <xdr:spPr>
        <a:xfrm flipV="1">
          <a:off x="3098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101600</xdr:rowOff>
    </xdr:to>
    <xdr:cxnSp macro="">
      <xdr:nvCxnSpPr>
        <xdr:cNvPr id="196" name="直線コネクタ 195"/>
        <xdr:cNvCxnSpPr/>
      </xdr:nvCxnSpPr>
      <xdr:spPr>
        <a:xfrm>
          <a:off x="2209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101600</xdr:rowOff>
    </xdr:to>
    <xdr:cxnSp macro="">
      <xdr:nvCxnSpPr>
        <xdr:cNvPr id="199" name="直線コネクタ 198"/>
        <xdr:cNvCxnSpPr/>
      </xdr:nvCxnSpPr>
      <xdr:spPr>
        <a:xfrm>
          <a:off x="1320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139700</xdr:rowOff>
    </xdr:from>
    <xdr:to>
      <xdr:col>11</xdr:col>
      <xdr:colOff>60325</xdr:colOff>
      <xdr:row>57</xdr:row>
      <xdr:rowOff>69850</xdr:rowOff>
    </xdr:to>
    <xdr:sp macro="" textlink="">
      <xdr:nvSpPr>
        <xdr:cNvPr id="200" name="フローチャート: 判断 199"/>
        <xdr:cNvSpPr/>
      </xdr:nvSpPr>
      <xdr:spPr>
        <a:xfrm>
          <a:off x="2159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2" name="フローチャート: 判断 20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3" name="テキスト ボックス 20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0"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3" name="楕円 212"/>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4" name="テキスト ボックス 213"/>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5" name="楕円 214"/>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6" name="テキスト ボックス 215"/>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7" name="楕円 216"/>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8" name="テキスト ボックス 217"/>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令和元年度は維持補修費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道路除排雪経費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の減少等により前年に対して比率が減少している。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年度より下水道事業会計と簡易水道事業会計について、地方公営企業法を適用し、上記会計に対する繰出金を補助費等に整理したため、以前に比べて比率が減少している。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公共施設の老朽化に伴い、維持補修費が増加傾向にあることから、公共施設等総合管理指針を基に施設の適正な配置や管理を行い、支出削減を努める。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48" name="直線コネクタ 247"/>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9"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0" name="直線コネクタ 249"/>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1"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2" name="直線コネクタ 251"/>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164556</xdr:rowOff>
    </xdr:from>
    <xdr:to>
      <xdr:col>82</xdr:col>
      <xdr:colOff>107950</xdr:colOff>
      <xdr:row>56</xdr:row>
      <xdr:rowOff>64951</xdr:rowOff>
    </xdr:to>
    <xdr:cxnSp macro="">
      <xdr:nvCxnSpPr>
        <xdr:cNvPr id="253" name="直線コネクタ 252"/>
        <xdr:cNvCxnSpPr/>
      </xdr:nvCxnSpPr>
      <xdr:spPr>
        <a:xfrm flipV="1">
          <a:off x="15671800" y="95943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4"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5" name="フローチャート: 判断 254"/>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58</xdr:row>
      <xdr:rowOff>146594</xdr:rowOff>
    </xdr:to>
    <xdr:cxnSp macro="">
      <xdr:nvCxnSpPr>
        <xdr:cNvPr id="256" name="直線コネクタ 255"/>
        <xdr:cNvCxnSpPr/>
      </xdr:nvCxnSpPr>
      <xdr:spPr>
        <a:xfrm flipV="1">
          <a:off x="14782800" y="9666151"/>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7" name="フローチャート: 判断 256"/>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8" name="テキスト ボックス 257"/>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146594</xdr:rowOff>
    </xdr:from>
    <xdr:to>
      <xdr:col>73</xdr:col>
      <xdr:colOff>180975</xdr:colOff>
      <xdr:row>59</xdr:row>
      <xdr:rowOff>73116</xdr:rowOff>
    </xdr:to>
    <xdr:cxnSp macro="">
      <xdr:nvCxnSpPr>
        <xdr:cNvPr id="259" name="直線コネクタ 258"/>
        <xdr:cNvCxnSpPr/>
      </xdr:nvCxnSpPr>
      <xdr:spPr>
        <a:xfrm flipV="1">
          <a:off x="13893800" y="100906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0" name="フローチャート: 判断 259"/>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1" name="テキスト ボックス 260"/>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22497</xdr:rowOff>
    </xdr:from>
    <xdr:to>
      <xdr:col>69</xdr:col>
      <xdr:colOff>92075</xdr:colOff>
      <xdr:row>59</xdr:row>
      <xdr:rowOff>73116</xdr:rowOff>
    </xdr:to>
    <xdr:cxnSp macro="">
      <xdr:nvCxnSpPr>
        <xdr:cNvPr id="262" name="直線コネクタ 261"/>
        <xdr:cNvCxnSpPr/>
      </xdr:nvCxnSpPr>
      <xdr:spPr>
        <a:xfrm>
          <a:off x="13004800" y="9966597"/>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3" name="フローチャート: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5" name="フローチャート: 判断 264"/>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6" name="テキスト ボックス 265"/>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2" name="楕円 271"/>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130283</xdr:rowOff>
    </xdr:from>
    <xdr:ext cx="762000" cy="259045"/>
    <xdr:sp macro="" textlink="">
      <xdr:nvSpPr>
        <xdr:cNvPr id="273" name="その他該当値テキスト"/>
        <xdr:cNvSpPr txBox="1"/>
      </xdr:nvSpPr>
      <xdr:spPr>
        <a:xfrm>
          <a:off x="16598900" y="9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xdr:rowOff>
    </xdr:from>
    <xdr:to>
      <xdr:col>78</xdr:col>
      <xdr:colOff>120650</xdr:colOff>
      <xdr:row>56</xdr:row>
      <xdr:rowOff>115751</xdr:rowOff>
    </xdr:to>
    <xdr:sp macro="" textlink="">
      <xdr:nvSpPr>
        <xdr:cNvPr id="274" name="楕円 273"/>
        <xdr:cNvSpPr/>
      </xdr:nvSpPr>
      <xdr:spPr>
        <a:xfrm>
          <a:off x="15621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125928</xdr:rowOff>
    </xdr:from>
    <xdr:ext cx="736600" cy="259045"/>
    <xdr:sp macro="" textlink="">
      <xdr:nvSpPr>
        <xdr:cNvPr id="275" name="テキスト ボックス 274"/>
        <xdr:cNvSpPr txBox="1"/>
      </xdr:nvSpPr>
      <xdr:spPr>
        <a:xfrm>
          <a:off x="15290800" y="93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95794</xdr:rowOff>
    </xdr:from>
    <xdr:to>
      <xdr:col>74</xdr:col>
      <xdr:colOff>31750</xdr:colOff>
      <xdr:row>59</xdr:row>
      <xdr:rowOff>25944</xdr:rowOff>
    </xdr:to>
    <xdr:sp macro="" textlink="">
      <xdr:nvSpPr>
        <xdr:cNvPr id="276" name="楕円 275"/>
        <xdr:cNvSpPr/>
      </xdr:nvSpPr>
      <xdr:spPr>
        <a:xfrm>
          <a:off x="14732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10721</xdr:rowOff>
    </xdr:from>
    <xdr:ext cx="762000" cy="259045"/>
    <xdr:sp macro="" textlink="">
      <xdr:nvSpPr>
        <xdr:cNvPr id="277" name="テキスト ボックス 276"/>
        <xdr:cNvSpPr txBox="1"/>
      </xdr:nvSpPr>
      <xdr:spPr>
        <a:xfrm>
          <a:off x="14401800" y="101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22316</xdr:rowOff>
    </xdr:from>
    <xdr:to>
      <xdr:col>69</xdr:col>
      <xdr:colOff>142875</xdr:colOff>
      <xdr:row>59</xdr:row>
      <xdr:rowOff>123916</xdr:rowOff>
    </xdr:to>
    <xdr:sp macro="" textlink="">
      <xdr:nvSpPr>
        <xdr:cNvPr id="278" name="楕円 277"/>
        <xdr:cNvSpPr/>
      </xdr:nvSpPr>
      <xdr:spPr>
        <a:xfrm>
          <a:off x="138430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108693</xdr:rowOff>
    </xdr:from>
    <xdr:ext cx="762000" cy="259045"/>
    <xdr:sp macro="" textlink="">
      <xdr:nvSpPr>
        <xdr:cNvPr id="279" name="テキスト ボックス 278"/>
        <xdr:cNvSpPr txBox="1"/>
      </xdr:nvSpPr>
      <xdr:spPr>
        <a:xfrm>
          <a:off x="13512800" y="1022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143147</xdr:rowOff>
    </xdr:from>
    <xdr:to>
      <xdr:col>65</xdr:col>
      <xdr:colOff>53975</xdr:colOff>
      <xdr:row>58</xdr:row>
      <xdr:rowOff>73297</xdr:rowOff>
    </xdr:to>
    <xdr:sp macro="" textlink="">
      <xdr:nvSpPr>
        <xdr:cNvPr id="280" name="楕円 279"/>
        <xdr:cNvSpPr/>
      </xdr:nvSpPr>
      <xdr:spPr>
        <a:xfrm>
          <a:off x="12954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58074</xdr:rowOff>
    </xdr:from>
    <xdr:ext cx="762000" cy="259045"/>
    <xdr:sp macro="" textlink="">
      <xdr:nvSpPr>
        <xdr:cNvPr id="281" name="テキスト ボックス 280"/>
        <xdr:cNvSpPr txBox="1"/>
      </xdr:nvSpPr>
      <xdr:spPr>
        <a:xfrm>
          <a:off x="12623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年度より下水道事業会計と簡易水道事業会計について、地方公営企業法を適用し、上記会計に対する繰出金を補助費等に整理したため、比率が上昇している。　</a:t>
          </a:r>
          <a:b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類似団体内平均値を恒常的に下回っているのは、類似団体の多くが一部事務組合で行っている消防及びごみ処理を直営で行っているためである。</a:t>
          </a: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今後も、補助費等に関する各事業を適正に点検・評価し、必要最小限の支出となるよう努める。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6" name="直線コネクタ 305"/>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7"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8" name="直線コネクタ 307"/>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65278</xdr:rowOff>
    </xdr:to>
    <xdr:cxnSp macro="">
      <xdr:nvCxnSpPr>
        <xdr:cNvPr id="311" name="直線コネクタ 310"/>
        <xdr:cNvCxnSpPr/>
      </xdr:nvCxnSpPr>
      <xdr:spPr>
        <a:xfrm flipV="1">
          <a:off x="15671800" y="6061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35</xdr:row>
      <xdr:rowOff>65278</xdr:rowOff>
    </xdr:to>
    <xdr:cxnSp macro="">
      <xdr:nvCxnSpPr>
        <xdr:cNvPr id="314" name="直線コネクタ 313"/>
        <xdr:cNvCxnSpPr/>
      </xdr:nvCxnSpPr>
      <xdr:spPr>
        <a:xfrm>
          <a:off x="14782800" y="581914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5" name="フローチャート: 判断 314"/>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6" name="テキスト ボックス 315"/>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161290</xdr:rowOff>
    </xdr:to>
    <xdr:cxnSp macro="">
      <xdr:nvCxnSpPr>
        <xdr:cNvPr id="317" name="直線コネクタ 316"/>
        <xdr:cNvCxnSpPr/>
      </xdr:nvCxnSpPr>
      <xdr:spPr>
        <a:xfrm>
          <a:off x="13893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8" name="フローチャート: 判断 317"/>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19" name="テキスト ボックス 318"/>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165862</xdr:rowOff>
    </xdr:to>
    <xdr:cxnSp macro="">
      <xdr:nvCxnSpPr>
        <xdr:cNvPr id="320" name="直線コネクタ 319"/>
        <xdr:cNvCxnSpPr/>
      </xdr:nvCxnSpPr>
      <xdr:spPr>
        <a:xfrm flipV="1">
          <a:off x="13004800" y="5819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1" name="フローチャート: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3" name="フローチャート: 判断 322"/>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4" name="テキスト ボックス 323"/>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30" name="楕円 329"/>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31"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32" name="楕円 331"/>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33" name="テキスト ボックス 332"/>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4" name="楕円 333"/>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5" name="テキスト ボックス 334"/>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36" name="楕円 335"/>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37" name="テキスト ボックス 336"/>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115062</xdr:rowOff>
    </xdr:from>
    <xdr:to>
      <xdr:col>65</xdr:col>
      <xdr:colOff>53975</xdr:colOff>
      <xdr:row>34</xdr:row>
      <xdr:rowOff>45212</xdr:rowOff>
    </xdr:to>
    <xdr:sp macro="" textlink="">
      <xdr:nvSpPr>
        <xdr:cNvPr id="338" name="楕円 337"/>
        <xdr:cNvSpPr/>
      </xdr:nvSpPr>
      <xdr:spPr>
        <a:xfrm>
          <a:off x="12954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55389</xdr:rowOff>
    </xdr:from>
    <xdr:ext cx="762000" cy="259045"/>
    <xdr:sp macro="" textlink="">
      <xdr:nvSpPr>
        <xdr:cNvPr id="339" name="テキスト ボックス 338"/>
        <xdr:cNvSpPr txBox="1"/>
      </xdr:nvSpPr>
      <xdr:spPr>
        <a:xfrm>
          <a:off x="12623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当市は面積が広く急峻な地形であり、多額の投資的経費を要し、北陸新幹線関連等の大型事業が続いたため、類似団体内平均値を恒常的に上回る公債費となっている。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今後も次期ごみ処理施設等の大型事業に係る市債償還により公債費の上昇が見込まれるが、事業の選択と集中により、地方債新規発行を抑制し、公債費の削減に努める。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69" name="直線コネクタ 368"/>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1" name="直線コネクタ 37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2"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3" name="直線コネクタ 372"/>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51888</xdr:rowOff>
    </xdr:from>
    <xdr:to>
      <xdr:col>24</xdr:col>
      <xdr:colOff>25400</xdr:colOff>
      <xdr:row>80</xdr:row>
      <xdr:rowOff>84545</xdr:rowOff>
    </xdr:to>
    <xdr:cxnSp macro="">
      <xdr:nvCxnSpPr>
        <xdr:cNvPr id="374" name="直線コネクタ 373"/>
        <xdr:cNvCxnSpPr/>
      </xdr:nvCxnSpPr>
      <xdr:spPr>
        <a:xfrm flipV="1">
          <a:off x="3987800" y="137678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5"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6" name="フローチャート: 判断 375"/>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32294</xdr:rowOff>
    </xdr:from>
    <xdr:to>
      <xdr:col>19</xdr:col>
      <xdr:colOff>187325</xdr:colOff>
      <xdr:row>80</xdr:row>
      <xdr:rowOff>84545</xdr:rowOff>
    </xdr:to>
    <xdr:cxnSp macro="">
      <xdr:nvCxnSpPr>
        <xdr:cNvPr id="377" name="直線コネクタ 376"/>
        <xdr:cNvCxnSpPr/>
      </xdr:nvCxnSpPr>
      <xdr:spPr>
        <a:xfrm>
          <a:off x="3098800" y="137482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8" name="フローチャート: 判断 377"/>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79" name="テキスト ボックス 378"/>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25763</xdr:rowOff>
    </xdr:from>
    <xdr:to>
      <xdr:col>15</xdr:col>
      <xdr:colOff>98425</xdr:colOff>
      <xdr:row>80</xdr:row>
      <xdr:rowOff>32294</xdr:rowOff>
    </xdr:to>
    <xdr:cxnSp macro="">
      <xdr:nvCxnSpPr>
        <xdr:cNvPr id="380" name="直線コネクタ 379"/>
        <xdr:cNvCxnSpPr/>
      </xdr:nvCxnSpPr>
      <xdr:spPr>
        <a:xfrm>
          <a:off x="2209800" y="137417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1" name="フローチャート: 判断 380"/>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2" name="テキスト ボックス 381"/>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158024</xdr:rowOff>
    </xdr:from>
    <xdr:to>
      <xdr:col>11</xdr:col>
      <xdr:colOff>9525</xdr:colOff>
      <xdr:row>80</xdr:row>
      <xdr:rowOff>25763</xdr:rowOff>
    </xdr:to>
    <xdr:cxnSp macro="">
      <xdr:nvCxnSpPr>
        <xdr:cNvPr id="383" name="直線コネクタ 382"/>
        <xdr:cNvCxnSpPr/>
      </xdr:nvCxnSpPr>
      <xdr:spPr>
        <a:xfrm>
          <a:off x="1320800" y="137025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4" name="フローチャート: 判断 383"/>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5" name="テキスト ボックス 384"/>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6" name="フローチャート: 判断 385"/>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7" name="テキスト ボックス 386"/>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1088</xdr:rowOff>
    </xdr:from>
    <xdr:to>
      <xdr:col>24</xdr:col>
      <xdr:colOff>76200</xdr:colOff>
      <xdr:row>80</xdr:row>
      <xdr:rowOff>102688</xdr:rowOff>
    </xdr:to>
    <xdr:sp macro="" textlink="">
      <xdr:nvSpPr>
        <xdr:cNvPr id="393" name="楕円 392"/>
        <xdr:cNvSpPr/>
      </xdr:nvSpPr>
      <xdr:spPr>
        <a:xfrm>
          <a:off x="47752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81115</xdr:rowOff>
    </xdr:from>
    <xdr:ext cx="762000" cy="259045"/>
    <xdr:sp macro="" textlink="">
      <xdr:nvSpPr>
        <xdr:cNvPr id="394" name="公債費該当値テキスト"/>
        <xdr:cNvSpPr txBox="1"/>
      </xdr:nvSpPr>
      <xdr:spPr>
        <a:xfrm>
          <a:off x="4914900" y="1362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33745</xdr:rowOff>
    </xdr:from>
    <xdr:to>
      <xdr:col>20</xdr:col>
      <xdr:colOff>38100</xdr:colOff>
      <xdr:row>80</xdr:row>
      <xdr:rowOff>135345</xdr:rowOff>
    </xdr:to>
    <xdr:sp macro="" textlink="">
      <xdr:nvSpPr>
        <xdr:cNvPr id="395" name="楕円 394"/>
        <xdr:cNvSpPr/>
      </xdr:nvSpPr>
      <xdr:spPr>
        <a:xfrm>
          <a:off x="3937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120122</xdr:rowOff>
    </xdr:from>
    <xdr:ext cx="736600" cy="259045"/>
    <xdr:sp macro="" textlink="">
      <xdr:nvSpPr>
        <xdr:cNvPr id="396" name="テキスト ボックス 395"/>
        <xdr:cNvSpPr txBox="1"/>
      </xdr:nvSpPr>
      <xdr:spPr>
        <a:xfrm>
          <a:off x="3606800" y="138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152944</xdr:rowOff>
    </xdr:from>
    <xdr:to>
      <xdr:col>15</xdr:col>
      <xdr:colOff>149225</xdr:colOff>
      <xdr:row>80</xdr:row>
      <xdr:rowOff>83094</xdr:rowOff>
    </xdr:to>
    <xdr:sp macro="" textlink="">
      <xdr:nvSpPr>
        <xdr:cNvPr id="397" name="楕円 396"/>
        <xdr:cNvSpPr/>
      </xdr:nvSpPr>
      <xdr:spPr>
        <a:xfrm>
          <a:off x="3048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67871</xdr:rowOff>
    </xdr:from>
    <xdr:ext cx="762000" cy="259045"/>
    <xdr:sp macro="" textlink="">
      <xdr:nvSpPr>
        <xdr:cNvPr id="398" name="テキスト ボックス 397"/>
        <xdr:cNvSpPr txBox="1"/>
      </xdr:nvSpPr>
      <xdr:spPr>
        <a:xfrm>
          <a:off x="2717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146413</xdr:rowOff>
    </xdr:from>
    <xdr:to>
      <xdr:col>11</xdr:col>
      <xdr:colOff>60325</xdr:colOff>
      <xdr:row>80</xdr:row>
      <xdr:rowOff>76563</xdr:rowOff>
    </xdr:to>
    <xdr:sp macro="" textlink="">
      <xdr:nvSpPr>
        <xdr:cNvPr id="399" name="楕円 398"/>
        <xdr:cNvSpPr/>
      </xdr:nvSpPr>
      <xdr:spPr>
        <a:xfrm>
          <a:off x="2159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61340</xdr:rowOff>
    </xdr:from>
    <xdr:ext cx="762000" cy="259045"/>
    <xdr:sp macro="" textlink="">
      <xdr:nvSpPr>
        <xdr:cNvPr id="400" name="テキスト ボックス 399"/>
        <xdr:cNvSpPr txBox="1"/>
      </xdr:nvSpPr>
      <xdr:spPr>
        <a:xfrm>
          <a:off x="1828800" y="1377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107224</xdr:rowOff>
    </xdr:from>
    <xdr:to>
      <xdr:col>6</xdr:col>
      <xdr:colOff>171450</xdr:colOff>
      <xdr:row>80</xdr:row>
      <xdr:rowOff>37374</xdr:rowOff>
    </xdr:to>
    <xdr:sp macro="" textlink="">
      <xdr:nvSpPr>
        <xdr:cNvPr id="401" name="楕円 400"/>
        <xdr:cNvSpPr/>
      </xdr:nvSpPr>
      <xdr:spPr>
        <a:xfrm>
          <a:off x="1270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22151</xdr:rowOff>
    </xdr:from>
    <xdr:ext cx="762000" cy="259045"/>
    <xdr:sp macro="" textlink="">
      <xdr:nvSpPr>
        <xdr:cNvPr id="402" name="テキスト ボックス 401"/>
        <xdr:cNvSpPr txBox="1"/>
      </xdr:nvSpPr>
      <xdr:spPr>
        <a:xfrm>
          <a:off x="939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類似団体内平均値を下回る支出ではあったが、前年度より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ポイントの上昇となった。労務単価や原材料費の上昇や合併算定替の終了による普通交付税が大幅に減少することが見込まれることから、全ての支出について見直しを行い、経常的支出の削減を図る。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28" name="直線コネクタ 427"/>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29"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0" name="直線コネクタ 429"/>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1"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2" name="直線コネクタ 431"/>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75</xdr:row>
      <xdr:rowOff>161289</xdr:rowOff>
    </xdr:to>
    <xdr:cxnSp macro="">
      <xdr:nvCxnSpPr>
        <xdr:cNvPr id="433" name="直線コネクタ 432"/>
        <xdr:cNvCxnSpPr/>
      </xdr:nvCxnSpPr>
      <xdr:spPr>
        <a:xfrm>
          <a:off x="15671800" y="1296060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4"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5" name="フローチャート: 判断 434"/>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76</xdr:row>
      <xdr:rowOff>53848</xdr:rowOff>
    </xdr:to>
    <xdr:cxnSp macro="">
      <xdr:nvCxnSpPr>
        <xdr:cNvPr id="436" name="直線コネクタ 435"/>
        <xdr:cNvCxnSpPr/>
      </xdr:nvCxnSpPr>
      <xdr:spPr>
        <a:xfrm flipV="1">
          <a:off x="14782800" y="129606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7" name="フローチャート: 判断 436"/>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8" name="テキスト ボックス 437"/>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53848</xdr:rowOff>
    </xdr:to>
    <xdr:cxnSp macro="">
      <xdr:nvCxnSpPr>
        <xdr:cNvPr id="439" name="直線コネクタ 438"/>
        <xdr:cNvCxnSpPr/>
      </xdr:nvCxnSpPr>
      <xdr:spPr>
        <a:xfrm>
          <a:off x="13893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0" name="フローチャート: 判断 439"/>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1" name="テキスト ボックス 44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37846</xdr:rowOff>
    </xdr:from>
    <xdr:to>
      <xdr:col>69</xdr:col>
      <xdr:colOff>92075</xdr:colOff>
      <xdr:row>76</xdr:row>
      <xdr:rowOff>26415</xdr:rowOff>
    </xdr:to>
    <xdr:cxnSp macro="">
      <xdr:nvCxnSpPr>
        <xdr:cNvPr id="442" name="直線コネクタ 441"/>
        <xdr:cNvCxnSpPr/>
      </xdr:nvCxnSpPr>
      <xdr:spPr>
        <a:xfrm>
          <a:off x="13004800" y="128965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3" name="フローチャート: 判断 442"/>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4" name="テキスト ボックス 443"/>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6" name="テキスト ボックス 445"/>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52" name="楕円 451"/>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3"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54" name="楕円 453"/>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55" name="テキスト ボックス 454"/>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6" name="楕円 455"/>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7" name="テキスト ボックス 456"/>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8" name="楕円 457"/>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9" name="テキスト ボックス 458"/>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60" name="楕円 459"/>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61" name="テキスト ボックス 460"/>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130162</xdr:rowOff>
    </xdr:from>
    <xdr:to>
      <xdr:col>29</xdr:col>
      <xdr:colOff>127000</xdr:colOff>
      <xdr:row>14</xdr:row>
      <xdr:rowOff>159047</xdr:rowOff>
    </xdr:to>
    <xdr:cxnSp macro="">
      <xdr:nvCxnSpPr>
        <xdr:cNvPr id="52" name="直線コネクタ 51"/>
        <xdr:cNvCxnSpPr/>
      </xdr:nvCxnSpPr>
      <xdr:spPr bwMode="auto">
        <a:xfrm flipV="1">
          <a:off x="5003800" y="2578087"/>
          <a:ext cx="647700" cy="2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159047</xdr:rowOff>
    </xdr:from>
    <xdr:to>
      <xdr:col>26</xdr:col>
      <xdr:colOff>50800</xdr:colOff>
      <xdr:row>14</xdr:row>
      <xdr:rowOff>166232</xdr:rowOff>
    </xdr:to>
    <xdr:cxnSp macro="">
      <xdr:nvCxnSpPr>
        <xdr:cNvPr id="55" name="直線コネクタ 54"/>
        <xdr:cNvCxnSpPr/>
      </xdr:nvCxnSpPr>
      <xdr:spPr bwMode="auto">
        <a:xfrm flipV="1">
          <a:off x="4305300" y="2606972"/>
          <a:ext cx="698500" cy="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166232</xdr:rowOff>
    </xdr:from>
    <xdr:to>
      <xdr:col>22</xdr:col>
      <xdr:colOff>114300</xdr:colOff>
      <xdr:row>15</xdr:row>
      <xdr:rowOff>40910</xdr:rowOff>
    </xdr:to>
    <xdr:cxnSp macro="">
      <xdr:nvCxnSpPr>
        <xdr:cNvPr id="58" name="直線コネクタ 57"/>
        <xdr:cNvCxnSpPr/>
      </xdr:nvCxnSpPr>
      <xdr:spPr bwMode="auto">
        <a:xfrm flipV="1">
          <a:off x="3606800" y="2614157"/>
          <a:ext cx="698500" cy="46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40910</xdr:rowOff>
    </xdr:from>
    <xdr:to>
      <xdr:col>18</xdr:col>
      <xdr:colOff>177800</xdr:colOff>
      <xdr:row>15</xdr:row>
      <xdr:rowOff>64554</xdr:rowOff>
    </xdr:to>
    <xdr:cxnSp macro="">
      <xdr:nvCxnSpPr>
        <xdr:cNvPr id="61" name="直線コネクタ 60"/>
        <xdr:cNvCxnSpPr/>
      </xdr:nvCxnSpPr>
      <xdr:spPr bwMode="auto">
        <a:xfrm flipV="1">
          <a:off x="2908300" y="2660285"/>
          <a:ext cx="6985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79362</xdr:rowOff>
    </xdr:from>
    <xdr:to>
      <xdr:col>29</xdr:col>
      <xdr:colOff>177800</xdr:colOff>
      <xdr:row>15</xdr:row>
      <xdr:rowOff>9512</xdr:rowOff>
    </xdr:to>
    <xdr:sp macro="" textlink="">
      <xdr:nvSpPr>
        <xdr:cNvPr id="71" name="楕円 70"/>
        <xdr:cNvSpPr/>
      </xdr:nvSpPr>
      <xdr:spPr bwMode="auto">
        <a:xfrm>
          <a:off x="5600700" y="2527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95889</xdr:rowOff>
    </xdr:from>
    <xdr:ext cx="762000" cy="259045"/>
    <xdr:sp macro="" textlink="">
      <xdr:nvSpPr>
        <xdr:cNvPr id="72" name="人口1人当たり決算額の推移該当値テキスト130"/>
        <xdr:cNvSpPr txBox="1"/>
      </xdr:nvSpPr>
      <xdr:spPr>
        <a:xfrm>
          <a:off x="5740400" y="237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108247</xdr:rowOff>
    </xdr:from>
    <xdr:to>
      <xdr:col>26</xdr:col>
      <xdr:colOff>101600</xdr:colOff>
      <xdr:row>15</xdr:row>
      <xdr:rowOff>38397</xdr:rowOff>
    </xdr:to>
    <xdr:sp macro="" textlink="">
      <xdr:nvSpPr>
        <xdr:cNvPr id="73" name="楕円 72"/>
        <xdr:cNvSpPr/>
      </xdr:nvSpPr>
      <xdr:spPr bwMode="auto">
        <a:xfrm>
          <a:off x="4953000" y="2556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48574</xdr:rowOff>
    </xdr:from>
    <xdr:ext cx="736600" cy="259045"/>
    <xdr:sp macro="" textlink="">
      <xdr:nvSpPr>
        <xdr:cNvPr id="74" name="テキスト ボックス 73"/>
        <xdr:cNvSpPr txBox="1"/>
      </xdr:nvSpPr>
      <xdr:spPr>
        <a:xfrm>
          <a:off x="4622800" y="23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115432</xdr:rowOff>
    </xdr:from>
    <xdr:to>
      <xdr:col>22</xdr:col>
      <xdr:colOff>165100</xdr:colOff>
      <xdr:row>15</xdr:row>
      <xdr:rowOff>45582</xdr:rowOff>
    </xdr:to>
    <xdr:sp macro="" textlink="">
      <xdr:nvSpPr>
        <xdr:cNvPr id="75" name="楕円 74"/>
        <xdr:cNvSpPr/>
      </xdr:nvSpPr>
      <xdr:spPr bwMode="auto">
        <a:xfrm>
          <a:off x="4254500" y="256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55759</xdr:rowOff>
    </xdr:from>
    <xdr:ext cx="762000" cy="259045"/>
    <xdr:sp macro="" textlink="">
      <xdr:nvSpPr>
        <xdr:cNvPr id="76" name="テキスト ボックス 75"/>
        <xdr:cNvSpPr txBox="1"/>
      </xdr:nvSpPr>
      <xdr:spPr>
        <a:xfrm>
          <a:off x="3924300" y="233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161560</xdr:rowOff>
    </xdr:from>
    <xdr:to>
      <xdr:col>19</xdr:col>
      <xdr:colOff>38100</xdr:colOff>
      <xdr:row>15</xdr:row>
      <xdr:rowOff>91710</xdr:rowOff>
    </xdr:to>
    <xdr:sp macro="" textlink="">
      <xdr:nvSpPr>
        <xdr:cNvPr id="77" name="楕円 76"/>
        <xdr:cNvSpPr/>
      </xdr:nvSpPr>
      <xdr:spPr bwMode="auto">
        <a:xfrm>
          <a:off x="3556000" y="2609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101887</xdr:rowOff>
    </xdr:from>
    <xdr:ext cx="762000" cy="259045"/>
    <xdr:sp macro="" textlink="">
      <xdr:nvSpPr>
        <xdr:cNvPr id="78" name="テキスト ボックス 77"/>
        <xdr:cNvSpPr txBox="1"/>
      </xdr:nvSpPr>
      <xdr:spPr>
        <a:xfrm>
          <a:off x="3225800" y="237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13754</xdr:rowOff>
    </xdr:from>
    <xdr:to>
      <xdr:col>15</xdr:col>
      <xdr:colOff>101600</xdr:colOff>
      <xdr:row>15</xdr:row>
      <xdr:rowOff>115354</xdr:rowOff>
    </xdr:to>
    <xdr:sp macro="" textlink="">
      <xdr:nvSpPr>
        <xdr:cNvPr id="79" name="楕円 78"/>
        <xdr:cNvSpPr/>
      </xdr:nvSpPr>
      <xdr:spPr bwMode="auto">
        <a:xfrm>
          <a:off x="2857500" y="2633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125531</xdr:rowOff>
    </xdr:from>
    <xdr:ext cx="762000" cy="259045"/>
    <xdr:sp macro="" textlink="">
      <xdr:nvSpPr>
        <xdr:cNvPr id="80" name="テキスト ボックス 79"/>
        <xdr:cNvSpPr txBox="1"/>
      </xdr:nvSpPr>
      <xdr:spPr>
        <a:xfrm>
          <a:off x="2527300" y="240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207010</xdr:rowOff>
    </xdr:from>
    <xdr:to>
      <xdr:col>29</xdr:col>
      <xdr:colOff>127000</xdr:colOff>
      <xdr:row>34</xdr:row>
      <xdr:rowOff>249203</xdr:rowOff>
    </xdr:to>
    <xdr:cxnSp macro="">
      <xdr:nvCxnSpPr>
        <xdr:cNvPr id="116" name="直線コネクタ 115"/>
        <xdr:cNvCxnSpPr/>
      </xdr:nvCxnSpPr>
      <xdr:spPr bwMode="auto">
        <a:xfrm>
          <a:off x="5003800" y="6474460"/>
          <a:ext cx="647700" cy="4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122885</xdr:rowOff>
    </xdr:from>
    <xdr:to>
      <xdr:col>26</xdr:col>
      <xdr:colOff>50800</xdr:colOff>
      <xdr:row>34</xdr:row>
      <xdr:rowOff>207010</xdr:rowOff>
    </xdr:to>
    <xdr:cxnSp macro="">
      <xdr:nvCxnSpPr>
        <xdr:cNvPr id="119" name="直線コネクタ 118"/>
        <xdr:cNvCxnSpPr/>
      </xdr:nvCxnSpPr>
      <xdr:spPr bwMode="auto">
        <a:xfrm>
          <a:off x="4305300" y="6390335"/>
          <a:ext cx="698500" cy="84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87191</xdr:rowOff>
    </xdr:from>
    <xdr:to>
      <xdr:col>22</xdr:col>
      <xdr:colOff>114300</xdr:colOff>
      <xdr:row>34</xdr:row>
      <xdr:rowOff>122885</xdr:rowOff>
    </xdr:to>
    <xdr:cxnSp macro="">
      <xdr:nvCxnSpPr>
        <xdr:cNvPr id="122" name="直線コネクタ 121"/>
        <xdr:cNvCxnSpPr/>
      </xdr:nvCxnSpPr>
      <xdr:spPr bwMode="auto">
        <a:xfrm>
          <a:off x="3606800" y="6354641"/>
          <a:ext cx="698500" cy="35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87191</xdr:rowOff>
    </xdr:from>
    <xdr:to>
      <xdr:col>18</xdr:col>
      <xdr:colOff>177800</xdr:colOff>
      <xdr:row>34</xdr:row>
      <xdr:rowOff>194796</xdr:rowOff>
    </xdr:to>
    <xdr:cxnSp macro="">
      <xdr:nvCxnSpPr>
        <xdr:cNvPr id="125" name="直線コネクタ 124"/>
        <xdr:cNvCxnSpPr/>
      </xdr:nvCxnSpPr>
      <xdr:spPr bwMode="auto">
        <a:xfrm flipV="1">
          <a:off x="2908300" y="6354641"/>
          <a:ext cx="698500" cy="10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198403</xdr:rowOff>
    </xdr:from>
    <xdr:to>
      <xdr:col>29</xdr:col>
      <xdr:colOff>177800</xdr:colOff>
      <xdr:row>34</xdr:row>
      <xdr:rowOff>300003</xdr:rowOff>
    </xdr:to>
    <xdr:sp macro="" textlink="">
      <xdr:nvSpPr>
        <xdr:cNvPr id="135" name="楕円 134"/>
        <xdr:cNvSpPr/>
      </xdr:nvSpPr>
      <xdr:spPr bwMode="auto">
        <a:xfrm>
          <a:off x="5600700" y="646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43480</xdr:rowOff>
    </xdr:from>
    <xdr:ext cx="762000" cy="259045"/>
    <xdr:sp macro="" textlink="">
      <xdr:nvSpPr>
        <xdr:cNvPr id="136" name="人口1人当たり決算額の推移該当値テキスト445"/>
        <xdr:cNvSpPr txBox="1"/>
      </xdr:nvSpPr>
      <xdr:spPr>
        <a:xfrm>
          <a:off x="5740400" y="631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156210</xdr:rowOff>
    </xdr:from>
    <xdr:to>
      <xdr:col>26</xdr:col>
      <xdr:colOff>101600</xdr:colOff>
      <xdr:row>34</xdr:row>
      <xdr:rowOff>257810</xdr:rowOff>
    </xdr:to>
    <xdr:sp macro="" textlink="">
      <xdr:nvSpPr>
        <xdr:cNvPr id="137" name="楕円 136"/>
        <xdr:cNvSpPr/>
      </xdr:nvSpPr>
      <xdr:spPr bwMode="auto">
        <a:xfrm>
          <a:off x="4953000" y="642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267987</xdr:rowOff>
    </xdr:from>
    <xdr:ext cx="736600" cy="259045"/>
    <xdr:sp macro="" textlink="">
      <xdr:nvSpPr>
        <xdr:cNvPr id="138" name="テキスト ボックス 137"/>
        <xdr:cNvSpPr txBox="1"/>
      </xdr:nvSpPr>
      <xdr:spPr>
        <a:xfrm>
          <a:off x="4622800" y="619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72085</xdr:rowOff>
    </xdr:from>
    <xdr:to>
      <xdr:col>22</xdr:col>
      <xdr:colOff>165100</xdr:colOff>
      <xdr:row>34</xdr:row>
      <xdr:rowOff>173685</xdr:rowOff>
    </xdr:to>
    <xdr:sp macro="" textlink="">
      <xdr:nvSpPr>
        <xdr:cNvPr id="139" name="楕円 138"/>
        <xdr:cNvSpPr/>
      </xdr:nvSpPr>
      <xdr:spPr bwMode="auto">
        <a:xfrm>
          <a:off x="4254500" y="633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183862</xdr:rowOff>
    </xdr:from>
    <xdr:ext cx="762000" cy="259045"/>
    <xdr:sp macro="" textlink="">
      <xdr:nvSpPr>
        <xdr:cNvPr id="140" name="テキスト ボックス 139"/>
        <xdr:cNvSpPr txBox="1"/>
      </xdr:nvSpPr>
      <xdr:spPr>
        <a:xfrm>
          <a:off x="3924300" y="610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36391</xdr:rowOff>
    </xdr:from>
    <xdr:to>
      <xdr:col>19</xdr:col>
      <xdr:colOff>38100</xdr:colOff>
      <xdr:row>34</xdr:row>
      <xdr:rowOff>137991</xdr:rowOff>
    </xdr:to>
    <xdr:sp macro="" textlink="">
      <xdr:nvSpPr>
        <xdr:cNvPr id="141" name="楕円 140"/>
        <xdr:cNvSpPr/>
      </xdr:nvSpPr>
      <xdr:spPr bwMode="auto">
        <a:xfrm>
          <a:off x="3556000" y="630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148168</xdr:rowOff>
    </xdr:from>
    <xdr:ext cx="762000" cy="259045"/>
    <xdr:sp macro="" textlink="">
      <xdr:nvSpPr>
        <xdr:cNvPr id="142" name="テキスト ボックス 141"/>
        <xdr:cNvSpPr txBox="1"/>
      </xdr:nvSpPr>
      <xdr:spPr>
        <a:xfrm>
          <a:off x="3225800" y="607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143996</xdr:rowOff>
    </xdr:from>
    <xdr:to>
      <xdr:col>15</xdr:col>
      <xdr:colOff>101600</xdr:colOff>
      <xdr:row>34</xdr:row>
      <xdr:rowOff>245596</xdr:rowOff>
    </xdr:to>
    <xdr:sp macro="" textlink="">
      <xdr:nvSpPr>
        <xdr:cNvPr id="143" name="楕円 142"/>
        <xdr:cNvSpPr/>
      </xdr:nvSpPr>
      <xdr:spPr bwMode="auto">
        <a:xfrm>
          <a:off x="2857500" y="6411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255773</xdr:rowOff>
    </xdr:from>
    <xdr:ext cx="762000" cy="259045"/>
    <xdr:sp macro="" textlink="">
      <xdr:nvSpPr>
        <xdr:cNvPr id="144" name="テキスト ボックス 143"/>
        <xdr:cNvSpPr txBox="1"/>
      </xdr:nvSpPr>
      <xdr:spPr>
        <a:xfrm>
          <a:off x="2527300" y="618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42,164
41,757
746.24
32,628,537
30,971,710
1,036,485
15,732,490
42,419,133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119050</xdr:rowOff>
    </xdr:from>
    <xdr:to>
      <xdr:col>24</xdr:col>
      <xdr:colOff>63500</xdr:colOff>
      <xdr:row>33</xdr:row>
      <xdr:rowOff>150882</xdr:rowOff>
    </xdr:to>
    <xdr:cxnSp macro="">
      <xdr:nvCxnSpPr>
        <xdr:cNvPr id="61" name="直線コネクタ 60"/>
        <xdr:cNvCxnSpPr/>
      </xdr:nvCxnSpPr>
      <xdr:spPr>
        <a:xfrm>
          <a:off x="3797300" y="5776900"/>
          <a:ext cx="838200" cy="3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119050</xdr:rowOff>
    </xdr:from>
    <xdr:to>
      <xdr:col>19</xdr:col>
      <xdr:colOff>177800</xdr:colOff>
      <xdr:row>33</xdr:row>
      <xdr:rowOff>159493</xdr:rowOff>
    </xdr:to>
    <xdr:cxnSp macro="">
      <xdr:nvCxnSpPr>
        <xdr:cNvPr id="64" name="直線コネクタ 63"/>
        <xdr:cNvCxnSpPr/>
      </xdr:nvCxnSpPr>
      <xdr:spPr>
        <a:xfrm flipV="1">
          <a:off x="2908300" y="5776900"/>
          <a:ext cx="889000" cy="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159493</xdr:rowOff>
    </xdr:from>
    <xdr:to>
      <xdr:col>15</xdr:col>
      <xdr:colOff>50800</xdr:colOff>
      <xdr:row>34</xdr:row>
      <xdr:rowOff>10313</xdr:rowOff>
    </xdr:to>
    <xdr:cxnSp macro="">
      <xdr:nvCxnSpPr>
        <xdr:cNvPr id="67" name="直線コネクタ 66"/>
        <xdr:cNvCxnSpPr/>
      </xdr:nvCxnSpPr>
      <xdr:spPr>
        <a:xfrm flipV="1">
          <a:off x="2019300" y="5817343"/>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142634</xdr:rowOff>
    </xdr:from>
    <xdr:to>
      <xdr:col>10</xdr:col>
      <xdr:colOff>114300</xdr:colOff>
      <xdr:row>34</xdr:row>
      <xdr:rowOff>10313</xdr:rowOff>
    </xdr:to>
    <xdr:cxnSp macro="">
      <xdr:nvCxnSpPr>
        <xdr:cNvPr id="70" name="直線コネクタ 69"/>
        <xdr:cNvCxnSpPr/>
      </xdr:nvCxnSpPr>
      <xdr:spPr>
        <a:xfrm>
          <a:off x="1130300" y="5800484"/>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100082</xdr:rowOff>
    </xdr:from>
    <xdr:to>
      <xdr:col>24</xdr:col>
      <xdr:colOff>114300</xdr:colOff>
      <xdr:row>34</xdr:row>
      <xdr:rowOff>30232</xdr:rowOff>
    </xdr:to>
    <xdr:sp macro="" textlink="">
      <xdr:nvSpPr>
        <xdr:cNvPr id="80" name="楕円 79"/>
        <xdr:cNvSpPr/>
      </xdr:nvSpPr>
      <xdr:spPr>
        <a:xfrm>
          <a:off x="4584700" y="57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122959</xdr:rowOff>
    </xdr:from>
    <xdr:ext cx="534377" cy="259045"/>
    <xdr:sp macro="" textlink="">
      <xdr:nvSpPr>
        <xdr:cNvPr id="81" name="人件費該当値テキスト"/>
        <xdr:cNvSpPr txBox="1"/>
      </xdr:nvSpPr>
      <xdr:spPr>
        <a:xfrm>
          <a:off x="4686300" y="560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68250</xdr:rowOff>
    </xdr:from>
    <xdr:to>
      <xdr:col>20</xdr:col>
      <xdr:colOff>38100</xdr:colOff>
      <xdr:row>33</xdr:row>
      <xdr:rowOff>169850</xdr:rowOff>
    </xdr:to>
    <xdr:sp macro="" textlink="">
      <xdr:nvSpPr>
        <xdr:cNvPr id="82" name="楕円 81"/>
        <xdr:cNvSpPr/>
      </xdr:nvSpPr>
      <xdr:spPr>
        <a:xfrm>
          <a:off x="3746500" y="57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14927</xdr:rowOff>
    </xdr:from>
    <xdr:ext cx="534377" cy="259045"/>
    <xdr:sp macro="" textlink="">
      <xdr:nvSpPr>
        <xdr:cNvPr id="83" name="テキスト ボックス 82"/>
        <xdr:cNvSpPr txBox="1"/>
      </xdr:nvSpPr>
      <xdr:spPr>
        <a:xfrm>
          <a:off x="3530111" y="55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108693</xdr:rowOff>
    </xdr:from>
    <xdr:to>
      <xdr:col>15</xdr:col>
      <xdr:colOff>101600</xdr:colOff>
      <xdr:row>34</xdr:row>
      <xdr:rowOff>38843</xdr:rowOff>
    </xdr:to>
    <xdr:sp macro="" textlink="">
      <xdr:nvSpPr>
        <xdr:cNvPr id="84" name="楕円 83"/>
        <xdr:cNvSpPr/>
      </xdr:nvSpPr>
      <xdr:spPr>
        <a:xfrm>
          <a:off x="2857500" y="57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55370</xdr:rowOff>
    </xdr:from>
    <xdr:ext cx="534377" cy="259045"/>
    <xdr:sp macro="" textlink="">
      <xdr:nvSpPr>
        <xdr:cNvPr id="85" name="テキスト ボックス 84"/>
        <xdr:cNvSpPr txBox="1"/>
      </xdr:nvSpPr>
      <xdr:spPr>
        <a:xfrm>
          <a:off x="2641111" y="554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130963</xdr:rowOff>
    </xdr:from>
    <xdr:to>
      <xdr:col>10</xdr:col>
      <xdr:colOff>165100</xdr:colOff>
      <xdr:row>34</xdr:row>
      <xdr:rowOff>61113</xdr:rowOff>
    </xdr:to>
    <xdr:sp macro="" textlink="">
      <xdr:nvSpPr>
        <xdr:cNvPr id="86" name="楕円 85"/>
        <xdr:cNvSpPr/>
      </xdr:nvSpPr>
      <xdr:spPr>
        <a:xfrm>
          <a:off x="1968500" y="57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77640</xdr:rowOff>
    </xdr:from>
    <xdr:ext cx="534377" cy="259045"/>
    <xdr:sp macro="" textlink="">
      <xdr:nvSpPr>
        <xdr:cNvPr id="87" name="テキスト ボックス 86"/>
        <xdr:cNvSpPr txBox="1"/>
      </xdr:nvSpPr>
      <xdr:spPr>
        <a:xfrm>
          <a:off x="1752111" y="55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91834</xdr:rowOff>
    </xdr:from>
    <xdr:to>
      <xdr:col>6</xdr:col>
      <xdr:colOff>38100</xdr:colOff>
      <xdr:row>34</xdr:row>
      <xdr:rowOff>21984</xdr:rowOff>
    </xdr:to>
    <xdr:sp macro="" textlink="">
      <xdr:nvSpPr>
        <xdr:cNvPr id="88" name="楕円 87"/>
        <xdr:cNvSpPr/>
      </xdr:nvSpPr>
      <xdr:spPr>
        <a:xfrm>
          <a:off x="1079500" y="57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38511</xdr:rowOff>
    </xdr:from>
    <xdr:ext cx="534377" cy="259045"/>
    <xdr:sp macro="" textlink="">
      <xdr:nvSpPr>
        <xdr:cNvPr id="89" name="テキスト ボックス 88"/>
        <xdr:cNvSpPr txBox="1"/>
      </xdr:nvSpPr>
      <xdr:spPr>
        <a:xfrm>
          <a:off x="863111" y="552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47346</xdr:rowOff>
    </xdr:from>
    <xdr:to>
      <xdr:col>24</xdr:col>
      <xdr:colOff>63500</xdr:colOff>
      <xdr:row>54</xdr:row>
      <xdr:rowOff>129892</xdr:rowOff>
    </xdr:to>
    <xdr:cxnSp macro="">
      <xdr:nvCxnSpPr>
        <xdr:cNvPr id="121" name="直線コネクタ 120"/>
        <xdr:cNvCxnSpPr/>
      </xdr:nvCxnSpPr>
      <xdr:spPr>
        <a:xfrm flipV="1">
          <a:off x="3797300" y="9305646"/>
          <a:ext cx="838200" cy="8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158739</xdr:rowOff>
    </xdr:from>
    <xdr:to>
      <xdr:col>19</xdr:col>
      <xdr:colOff>177800</xdr:colOff>
      <xdr:row>54</xdr:row>
      <xdr:rowOff>129892</xdr:rowOff>
    </xdr:to>
    <xdr:cxnSp macro="">
      <xdr:nvCxnSpPr>
        <xdr:cNvPr id="124" name="直線コネクタ 123"/>
        <xdr:cNvCxnSpPr/>
      </xdr:nvCxnSpPr>
      <xdr:spPr>
        <a:xfrm>
          <a:off x="2908300" y="9245589"/>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158739</xdr:rowOff>
    </xdr:from>
    <xdr:to>
      <xdr:col>15</xdr:col>
      <xdr:colOff>50800</xdr:colOff>
      <xdr:row>54</xdr:row>
      <xdr:rowOff>103266</xdr:rowOff>
    </xdr:to>
    <xdr:cxnSp macro="">
      <xdr:nvCxnSpPr>
        <xdr:cNvPr id="127" name="直線コネクタ 126"/>
        <xdr:cNvCxnSpPr/>
      </xdr:nvCxnSpPr>
      <xdr:spPr>
        <a:xfrm flipV="1">
          <a:off x="2019300" y="9245589"/>
          <a:ext cx="889000" cy="1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103266</xdr:rowOff>
    </xdr:from>
    <xdr:to>
      <xdr:col>10</xdr:col>
      <xdr:colOff>114300</xdr:colOff>
      <xdr:row>55</xdr:row>
      <xdr:rowOff>82550</xdr:rowOff>
    </xdr:to>
    <xdr:cxnSp macro="">
      <xdr:nvCxnSpPr>
        <xdr:cNvPr id="130" name="直線コネクタ 129"/>
        <xdr:cNvCxnSpPr/>
      </xdr:nvCxnSpPr>
      <xdr:spPr>
        <a:xfrm flipV="1">
          <a:off x="1130300" y="9361566"/>
          <a:ext cx="889000" cy="1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167996</xdr:rowOff>
    </xdr:from>
    <xdr:to>
      <xdr:col>24</xdr:col>
      <xdr:colOff>114300</xdr:colOff>
      <xdr:row>54</xdr:row>
      <xdr:rowOff>98146</xdr:rowOff>
    </xdr:to>
    <xdr:sp macro="" textlink="">
      <xdr:nvSpPr>
        <xdr:cNvPr id="140" name="楕円 139"/>
        <xdr:cNvSpPr/>
      </xdr:nvSpPr>
      <xdr:spPr>
        <a:xfrm>
          <a:off x="4584700" y="92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19423</xdr:rowOff>
    </xdr:from>
    <xdr:ext cx="599010" cy="259045"/>
    <xdr:sp macro="" textlink="">
      <xdr:nvSpPr>
        <xdr:cNvPr id="141" name="物件費該当値テキスト"/>
        <xdr:cNvSpPr txBox="1"/>
      </xdr:nvSpPr>
      <xdr:spPr>
        <a:xfrm>
          <a:off x="4686300" y="910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79092</xdr:rowOff>
    </xdr:from>
    <xdr:to>
      <xdr:col>20</xdr:col>
      <xdr:colOff>38100</xdr:colOff>
      <xdr:row>55</xdr:row>
      <xdr:rowOff>9242</xdr:rowOff>
    </xdr:to>
    <xdr:sp macro="" textlink="">
      <xdr:nvSpPr>
        <xdr:cNvPr id="142" name="楕円 141"/>
        <xdr:cNvSpPr/>
      </xdr:nvSpPr>
      <xdr:spPr>
        <a:xfrm>
          <a:off x="3746500" y="93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25769</xdr:rowOff>
    </xdr:from>
    <xdr:ext cx="599010" cy="259045"/>
    <xdr:sp macro="" textlink="">
      <xdr:nvSpPr>
        <xdr:cNvPr id="143" name="テキスト ボックス 142"/>
        <xdr:cNvSpPr txBox="1"/>
      </xdr:nvSpPr>
      <xdr:spPr>
        <a:xfrm>
          <a:off x="3497795" y="911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107939</xdr:rowOff>
    </xdr:from>
    <xdr:to>
      <xdr:col>15</xdr:col>
      <xdr:colOff>101600</xdr:colOff>
      <xdr:row>54</xdr:row>
      <xdr:rowOff>38089</xdr:rowOff>
    </xdr:to>
    <xdr:sp macro="" textlink="">
      <xdr:nvSpPr>
        <xdr:cNvPr id="144" name="楕円 143"/>
        <xdr:cNvSpPr/>
      </xdr:nvSpPr>
      <xdr:spPr>
        <a:xfrm>
          <a:off x="2857500" y="9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54616</xdr:rowOff>
    </xdr:from>
    <xdr:ext cx="599010" cy="259045"/>
    <xdr:sp macro="" textlink="">
      <xdr:nvSpPr>
        <xdr:cNvPr id="145" name="テキスト ボックス 144"/>
        <xdr:cNvSpPr txBox="1"/>
      </xdr:nvSpPr>
      <xdr:spPr>
        <a:xfrm>
          <a:off x="2608795" y="897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52466</xdr:rowOff>
    </xdr:from>
    <xdr:to>
      <xdr:col>10</xdr:col>
      <xdr:colOff>165100</xdr:colOff>
      <xdr:row>54</xdr:row>
      <xdr:rowOff>154066</xdr:rowOff>
    </xdr:to>
    <xdr:sp macro="" textlink="">
      <xdr:nvSpPr>
        <xdr:cNvPr id="146" name="楕円 145"/>
        <xdr:cNvSpPr/>
      </xdr:nvSpPr>
      <xdr:spPr>
        <a:xfrm>
          <a:off x="1968500" y="93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170593</xdr:rowOff>
    </xdr:from>
    <xdr:ext cx="599010" cy="259045"/>
    <xdr:sp macro="" textlink="">
      <xdr:nvSpPr>
        <xdr:cNvPr id="147" name="テキスト ボックス 146"/>
        <xdr:cNvSpPr txBox="1"/>
      </xdr:nvSpPr>
      <xdr:spPr>
        <a:xfrm>
          <a:off x="1719795" y="908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31750</xdr:rowOff>
    </xdr:from>
    <xdr:to>
      <xdr:col>6</xdr:col>
      <xdr:colOff>38100</xdr:colOff>
      <xdr:row>55</xdr:row>
      <xdr:rowOff>133350</xdr:rowOff>
    </xdr:to>
    <xdr:sp macro="" textlink="">
      <xdr:nvSpPr>
        <xdr:cNvPr id="148" name="楕円 147"/>
        <xdr:cNvSpPr/>
      </xdr:nvSpPr>
      <xdr:spPr>
        <a:xfrm>
          <a:off x="10795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149877</xdr:rowOff>
    </xdr:from>
    <xdr:ext cx="534377" cy="259045"/>
    <xdr:sp macro="" textlink="">
      <xdr:nvSpPr>
        <xdr:cNvPr id="149" name="テキスト ボックス 148"/>
        <xdr:cNvSpPr txBox="1"/>
      </xdr:nvSpPr>
      <xdr:spPr>
        <a:xfrm>
          <a:off x="863111" y="92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59995</xdr:rowOff>
    </xdr:from>
    <xdr:to>
      <xdr:col>24</xdr:col>
      <xdr:colOff>63500</xdr:colOff>
      <xdr:row>75</xdr:row>
      <xdr:rowOff>101181</xdr:rowOff>
    </xdr:to>
    <xdr:cxnSp macro="">
      <xdr:nvCxnSpPr>
        <xdr:cNvPr id="178" name="直線コネクタ 177"/>
        <xdr:cNvCxnSpPr/>
      </xdr:nvCxnSpPr>
      <xdr:spPr>
        <a:xfrm>
          <a:off x="3797300" y="12747295"/>
          <a:ext cx="838200" cy="2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123507</xdr:rowOff>
    </xdr:from>
    <xdr:to>
      <xdr:col>19</xdr:col>
      <xdr:colOff>177800</xdr:colOff>
      <xdr:row>74</xdr:row>
      <xdr:rowOff>59995</xdr:rowOff>
    </xdr:to>
    <xdr:cxnSp macro="">
      <xdr:nvCxnSpPr>
        <xdr:cNvPr id="181" name="直線コネクタ 180"/>
        <xdr:cNvCxnSpPr/>
      </xdr:nvCxnSpPr>
      <xdr:spPr>
        <a:xfrm>
          <a:off x="2908300" y="12467907"/>
          <a:ext cx="889000" cy="2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123507</xdr:rowOff>
    </xdr:from>
    <xdr:to>
      <xdr:col>15</xdr:col>
      <xdr:colOff>50800</xdr:colOff>
      <xdr:row>74</xdr:row>
      <xdr:rowOff>113068</xdr:rowOff>
    </xdr:to>
    <xdr:cxnSp macro="">
      <xdr:nvCxnSpPr>
        <xdr:cNvPr id="184" name="直線コネクタ 183"/>
        <xdr:cNvCxnSpPr/>
      </xdr:nvCxnSpPr>
      <xdr:spPr>
        <a:xfrm flipV="1">
          <a:off x="2019300" y="12467907"/>
          <a:ext cx="889000" cy="3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113068</xdr:rowOff>
    </xdr:from>
    <xdr:to>
      <xdr:col>10</xdr:col>
      <xdr:colOff>114300</xdr:colOff>
      <xdr:row>75</xdr:row>
      <xdr:rowOff>4940</xdr:rowOff>
    </xdr:to>
    <xdr:cxnSp macro="">
      <xdr:nvCxnSpPr>
        <xdr:cNvPr id="187" name="直線コネクタ 186"/>
        <xdr:cNvCxnSpPr/>
      </xdr:nvCxnSpPr>
      <xdr:spPr>
        <a:xfrm flipV="1">
          <a:off x="1130300" y="12800368"/>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50381</xdr:rowOff>
    </xdr:from>
    <xdr:to>
      <xdr:col>24</xdr:col>
      <xdr:colOff>114300</xdr:colOff>
      <xdr:row>75</xdr:row>
      <xdr:rowOff>151981</xdr:rowOff>
    </xdr:to>
    <xdr:sp macro="" textlink="">
      <xdr:nvSpPr>
        <xdr:cNvPr id="197" name="楕円 196"/>
        <xdr:cNvSpPr/>
      </xdr:nvSpPr>
      <xdr:spPr>
        <a:xfrm>
          <a:off x="4584700" y="129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73258</xdr:rowOff>
    </xdr:from>
    <xdr:ext cx="534377" cy="259045"/>
    <xdr:sp macro="" textlink="">
      <xdr:nvSpPr>
        <xdr:cNvPr id="198" name="維持補修費該当値テキスト"/>
        <xdr:cNvSpPr txBox="1"/>
      </xdr:nvSpPr>
      <xdr:spPr>
        <a:xfrm>
          <a:off x="4686300" y="127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9195</xdr:rowOff>
    </xdr:from>
    <xdr:to>
      <xdr:col>20</xdr:col>
      <xdr:colOff>38100</xdr:colOff>
      <xdr:row>74</xdr:row>
      <xdr:rowOff>110795</xdr:rowOff>
    </xdr:to>
    <xdr:sp macro="" textlink="">
      <xdr:nvSpPr>
        <xdr:cNvPr id="199" name="楕円 198"/>
        <xdr:cNvSpPr/>
      </xdr:nvSpPr>
      <xdr:spPr>
        <a:xfrm>
          <a:off x="3746500" y="126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127322</xdr:rowOff>
    </xdr:from>
    <xdr:ext cx="534377" cy="259045"/>
    <xdr:sp macro="" textlink="">
      <xdr:nvSpPr>
        <xdr:cNvPr id="200" name="テキスト ボックス 199"/>
        <xdr:cNvSpPr txBox="1"/>
      </xdr:nvSpPr>
      <xdr:spPr>
        <a:xfrm>
          <a:off x="3530111" y="1247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72707</xdr:rowOff>
    </xdr:from>
    <xdr:to>
      <xdr:col>15</xdr:col>
      <xdr:colOff>101600</xdr:colOff>
      <xdr:row>73</xdr:row>
      <xdr:rowOff>2857</xdr:rowOff>
    </xdr:to>
    <xdr:sp macro="" textlink="">
      <xdr:nvSpPr>
        <xdr:cNvPr id="201" name="楕円 200"/>
        <xdr:cNvSpPr/>
      </xdr:nvSpPr>
      <xdr:spPr>
        <a:xfrm>
          <a:off x="2857500" y="124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19384</xdr:rowOff>
    </xdr:from>
    <xdr:ext cx="534377" cy="259045"/>
    <xdr:sp macro="" textlink="">
      <xdr:nvSpPr>
        <xdr:cNvPr id="202" name="テキスト ボックス 201"/>
        <xdr:cNvSpPr txBox="1"/>
      </xdr:nvSpPr>
      <xdr:spPr>
        <a:xfrm>
          <a:off x="2641111" y="1219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62268</xdr:rowOff>
    </xdr:from>
    <xdr:to>
      <xdr:col>10</xdr:col>
      <xdr:colOff>165100</xdr:colOff>
      <xdr:row>74</xdr:row>
      <xdr:rowOff>163868</xdr:rowOff>
    </xdr:to>
    <xdr:sp macro="" textlink="">
      <xdr:nvSpPr>
        <xdr:cNvPr id="203" name="楕円 202"/>
        <xdr:cNvSpPr/>
      </xdr:nvSpPr>
      <xdr:spPr>
        <a:xfrm>
          <a:off x="1968500" y="127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8945</xdr:rowOff>
    </xdr:from>
    <xdr:ext cx="534377" cy="259045"/>
    <xdr:sp macro="" textlink="">
      <xdr:nvSpPr>
        <xdr:cNvPr id="204" name="テキスト ボックス 203"/>
        <xdr:cNvSpPr txBox="1"/>
      </xdr:nvSpPr>
      <xdr:spPr>
        <a:xfrm>
          <a:off x="1752111" y="125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125590</xdr:rowOff>
    </xdr:from>
    <xdr:to>
      <xdr:col>6</xdr:col>
      <xdr:colOff>38100</xdr:colOff>
      <xdr:row>75</xdr:row>
      <xdr:rowOff>55740</xdr:rowOff>
    </xdr:to>
    <xdr:sp macro="" textlink="">
      <xdr:nvSpPr>
        <xdr:cNvPr id="205" name="楕円 204"/>
        <xdr:cNvSpPr/>
      </xdr:nvSpPr>
      <xdr:spPr>
        <a:xfrm>
          <a:off x="1079500" y="128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72267</xdr:rowOff>
    </xdr:from>
    <xdr:ext cx="534377" cy="259045"/>
    <xdr:sp macro="" textlink="">
      <xdr:nvSpPr>
        <xdr:cNvPr id="206" name="テキスト ボックス 205"/>
        <xdr:cNvSpPr txBox="1"/>
      </xdr:nvSpPr>
      <xdr:spPr>
        <a:xfrm>
          <a:off x="863111" y="125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103513</xdr:rowOff>
    </xdr:from>
    <xdr:to>
      <xdr:col>24</xdr:col>
      <xdr:colOff>63500</xdr:colOff>
      <xdr:row>97</xdr:row>
      <xdr:rowOff>154970</xdr:rowOff>
    </xdr:to>
    <xdr:cxnSp macro="">
      <xdr:nvCxnSpPr>
        <xdr:cNvPr id="234" name="直線コネクタ 233"/>
        <xdr:cNvCxnSpPr/>
      </xdr:nvCxnSpPr>
      <xdr:spPr>
        <a:xfrm flipV="1">
          <a:off x="3797300" y="16734163"/>
          <a:ext cx="8382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146580</xdr:rowOff>
    </xdr:from>
    <xdr:to>
      <xdr:col>19</xdr:col>
      <xdr:colOff>177800</xdr:colOff>
      <xdr:row>97</xdr:row>
      <xdr:rowOff>154970</xdr:rowOff>
    </xdr:to>
    <xdr:cxnSp macro="">
      <xdr:nvCxnSpPr>
        <xdr:cNvPr id="237" name="直線コネクタ 236"/>
        <xdr:cNvCxnSpPr/>
      </xdr:nvCxnSpPr>
      <xdr:spPr>
        <a:xfrm>
          <a:off x="2908300" y="16777230"/>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163291</xdr:rowOff>
    </xdr:from>
    <xdr:to>
      <xdr:col>15</xdr:col>
      <xdr:colOff>50800</xdr:colOff>
      <xdr:row>97</xdr:row>
      <xdr:rowOff>146580</xdr:rowOff>
    </xdr:to>
    <xdr:cxnSp macro="">
      <xdr:nvCxnSpPr>
        <xdr:cNvPr id="240" name="直線コネクタ 239"/>
        <xdr:cNvCxnSpPr/>
      </xdr:nvCxnSpPr>
      <xdr:spPr>
        <a:xfrm>
          <a:off x="2019300" y="16622491"/>
          <a:ext cx="889000" cy="15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163291</xdr:rowOff>
    </xdr:from>
    <xdr:to>
      <xdr:col>10</xdr:col>
      <xdr:colOff>114300</xdr:colOff>
      <xdr:row>98</xdr:row>
      <xdr:rowOff>38453</xdr:rowOff>
    </xdr:to>
    <xdr:cxnSp macro="">
      <xdr:nvCxnSpPr>
        <xdr:cNvPr id="243" name="直線コネクタ 242"/>
        <xdr:cNvCxnSpPr/>
      </xdr:nvCxnSpPr>
      <xdr:spPr>
        <a:xfrm flipV="1">
          <a:off x="1130300" y="16622491"/>
          <a:ext cx="889000" cy="2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52713</xdr:rowOff>
    </xdr:from>
    <xdr:to>
      <xdr:col>24</xdr:col>
      <xdr:colOff>114300</xdr:colOff>
      <xdr:row>97</xdr:row>
      <xdr:rowOff>154313</xdr:rowOff>
    </xdr:to>
    <xdr:sp macro="" textlink="">
      <xdr:nvSpPr>
        <xdr:cNvPr id="253" name="楕円 252"/>
        <xdr:cNvSpPr/>
      </xdr:nvSpPr>
      <xdr:spPr>
        <a:xfrm>
          <a:off x="4584700" y="166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31140</xdr:rowOff>
    </xdr:from>
    <xdr:ext cx="534377" cy="259045"/>
    <xdr:sp macro="" textlink="">
      <xdr:nvSpPr>
        <xdr:cNvPr id="254" name="扶助費該当値テキスト"/>
        <xdr:cNvSpPr txBox="1"/>
      </xdr:nvSpPr>
      <xdr:spPr>
        <a:xfrm>
          <a:off x="4686300" y="166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104170</xdr:rowOff>
    </xdr:from>
    <xdr:to>
      <xdr:col>20</xdr:col>
      <xdr:colOff>38100</xdr:colOff>
      <xdr:row>98</xdr:row>
      <xdr:rowOff>34320</xdr:rowOff>
    </xdr:to>
    <xdr:sp macro="" textlink="">
      <xdr:nvSpPr>
        <xdr:cNvPr id="255" name="楕円 254"/>
        <xdr:cNvSpPr/>
      </xdr:nvSpPr>
      <xdr:spPr>
        <a:xfrm>
          <a:off x="3746500" y="167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25447</xdr:rowOff>
    </xdr:from>
    <xdr:ext cx="534377" cy="259045"/>
    <xdr:sp macro="" textlink="">
      <xdr:nvSpPr>
        <xdr:cNvPr id="256" name="テキスト ボックス 255"/>
        <xdr:cNvSpPr txBox="1"/>
      </xdr:nvSpPr>
      <xdr:spPr>
        <a:xfrm>
          <a:off x="3530111" y="1682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95780</xdr:rowOff>
    </xdr:from>
    <xdr:to>
      <xdr:col>15</xdr:col>
      <xdr:colOff>101600</xdr:colOff>
      <xdr:row>98</xdr:row>
      <xdr:rowOff>25930</xdr:rowOff>
    </xdr:to>
    <xdr:sp macro="" textlink="">
      <xdr:nvSpPr>
        <xdr:cNvPr id="257" name="楕円 256"/>
        <xdr:cNvSpPr/>
      </xdr:nvSpPr>
      <xdr:spPr>
        <a:xfrm>
          <a:off x="2857500" y="16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17057</xdr:rowOff>
    </xdr:from>
    <xdr:ext cx="534377" cy="259045"/>
    <xdr:sp macro="" textlink="">
      <xdr:nvSpPr>
        <xdr:cNvPr id="258" name="テキスト ボックス 257"/>
        <xdr:cNvSpPr txBox="1"/>
      </xdr:nvSpPr>
      <xdr:spPr>
        <a:xfrm>
          <a:off x="2641111" y="168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112491</xdr:rowOff>
    </xdr:from>
    <xdr:to>
      <xdr:col>10</xdr:col>
      <xdr:colOff>165100</xdr:colOff>
      <xdr:row>97</xdr:row>
      <xdr:rowOff>42641</xdr:rowOff>
    </xdr:to>
    <xdr:sp macro="" textlink="">
      <xdr:nvSpPr>
        <xdr:cNvPr id="259" name="楕円 258"/>
        <xdr:cNvSpPr/>
      </xdr:nvSpPr>
      <xdr:spPr>
        <a:xfrm>
          <a:off x="1968500" y="165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33768</xdr:rowOff>
    </xdr:from>
    <xdr:ext cx="534377" cy="259045"/>
    <xdr:sp macro="" textlink="">
      <xdr:nvSpPr>
        <xdr:cNvPr id="260" name="テキスト ボックス 259"/>
        <xdr:cNvSpPr txBox="1"/>
      </xdr:nvSpPr>
      <xdr:spPr>
        <a:xfrm>
          <a:off x="1752111" y="166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159103</xdr:rowOff>
    </xdr:from>
    <xdr:to>
      <xdr:col>6</xdr:col>
      <xdr:colOff>38100</xdr:colOff>
      <xdr:row>98</xdr:row>
      <xdr:rowOff>89253</xdr:rowOff>
    </xdr:to>
    <xdr:sp macro="" textlink="">
      <xdr:nvSpPr>
        <xdr:cNvPr id="261" name="楕円 260"/>
        <xdr:cNvSpPr/>
      </xdr:nvSpPr>
      <xdr:spPr>
        <a:xfrm>
          <a:off x="1079500" y="167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80380</xdr:rowOff>
    </xdr:from>
    <xdr:ext cx="534377" cy="259045"/>
    <xdr:sp macro="" textlink="">
      <xdr:nvSpPr>
        <xdr:cNvPr id="262" name="テキスト ボックス 261"/>
        <xdr:cNvSpPr txBox="1"/>
      </xdr:nvSpPr>
      <xdr:spPr>
        <a:xfrm>
          <a:off x="863111" y="168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38049</xdr:rowOff>
    </xdr:from>
    <xdr:to>
      <xdr:col>55</xdr:col>
      <xdr:colOff>0</xdr:colOff>
      <xdr:row>36</xdr:row>
      <xdr:rowOff>59431</xdr:rowOff>
    </xdr:to>
    <xdr:cxnSp macro="">
      <xdr:nvCxnSpPr>
        <xdr:cNvPr id="291" name="直線コネクタ 290"/>
        <xdr:cNvCxnSpPr/>
      </xdr:nvCxnSpPr>
      <xdr:spPr>
        <a:xfrm>
          <a:off x="9639300" y="6210249"/>
          <a:ext cx="838200" cy="2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38049</xdr:rowOff>
    </xdr:from>
    <xdr:to>
      <xdr:col>50</xdr:col>
      <xdr:colOff>114300</xdr:colOff>
      <xdr:row>37</xdr:row>
      <xdr:rowOff>89438</xdr:rowOff>
    </xdr:to>
    <xdr:cxnSp macro="">
      <xdr:nvCxnSpPr>
        <xdr:cNvPr id="294" name="直線コネクタ 293"/>
        <xdr:cNvCxnSpPr/>
      </xdr:nvCxnSpPr>
      <xdr:spPr>
        <a:xfrm flipV="1">
          <a:off x="8750300" y="6210249"/>
          <a:ext cx="889000" cy="2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89438</xdr:rowOff>
    </xdr:from>
    <xdr:to>
      <xdr:col>45</xdr:col>
      <xdr:colOff>177800</xdr:colOff>
      <xdr:row>37</xdr:row>
      <xdr:rowOff>122654</xdr:rowOff>
    </xdr:to>
    <xdr:cxnSp macro="">
      <xdr:nvCxnSpPr>
        <xdr:cNvPr id="297" name="直線コネクタ 296"/>
        <xdr:cNvCxnSpPr/>
      </xdr:nvCxnSpPr>
      <xdr:spPr>
        <a:xfrm flipV="1">
          <a:off x="7861300" y="6433088"/>
          <a:ext cx="8890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122654</xdr:rowOff>
    </xdr:from>
    <xdr:to>
      <xdr:col>41</xdr:col>
      <xdr:colOff>50800</xdr:colOff>
      <xdr:row>37</xdr:row>
      <xdr:rowOff>141719</xdr:rowOff>
    </xdr:to>
    <xdr:cxnSp macro="">
      <xdr:nvCxnSpPr>
        <xdr:cNvPr id="300" name="直線コネクタ 299"/>
        <xdr:cNvCxnSpPr/>
      </xdr:nvCxnSpPr>
      <xdr:spPr>
        <a:xfrm flipV="1">
          <a:off x="6972300" y="6466304"/>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8631</xdr:rowOff>
    </xdr:from>
    <xdr:to>
      <xdr:col>55</xdr:col>
      <xdr:colOff>50800</xdr:colOff>
      <xdr:row>36</xdr:row>
      <xdr:rowOff>110231</xdr:rowOff>
    </xdr:to>
    <xdr:sp macro="" textlink="">
      <xdr:nvSpPr>
        <xdr:cNvPr id="310" name="楕円 309"/>
        <xdr:cNvSpPr/>
      </xdr:nvSpPr>
      <xdr:spPr>
        <a:xfrm>
          <a:off x="10426700" y="61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158508</xdr:rowOff>
    </xdr:from>
    <xdr:ext cx="534377" cy="259045"/>
    <xdr:sp macro="" textlink="">
      <xdr:nvSpPr>
        <xdr:cNvPr id="311" name="補助費等該当値テキスト"/>
        <xdr:cNvSpPr txBox="1"/>
      </xdr:nvSpPr>
      <xdr:spPr>
        <a:xfrm>
          <a:off x="10528300" y="615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158699</xdr:rowOff>
    </xdr:from>
    <xdr:to>
      <xdr:col>50</xdr:col>
      <xdr:colOff>165100</xdr:colOff>
      <xdr:row>36</xdr:row>
      <xdr:rowOff>88849</xdr:rowOff>
    </xdr:to>
    <xdr:sp macro="" textlink="">
      <xdr:nvSpPr>
        <xdr:cNvPr id="312" name="楕円 311"/>
        <xdr:cNvSpPr/>
      </xdr:nvSpPr>
      <xdr:spPr>
        <a:xfrm>
          <a:off x="9588500" y="61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105376</xdr:rowOff>
    </xdr:from>
    <xdr:ext cx="534377" cy="259045"/>
    <xdr:sp macro="" textlink="">
      <xdr:nvSpPr>
        <xdr:cNvPr id="313" name="テキスト ボックス 312"/>
        <xdr:cNvSpPr txBox="1"/>
      </xdr:nvSpPr>
      <xdr:spPr>
        <a:xfrm>
          <a:off x="9372111" y="59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38638</xdr:rowOff>
    </xdr:from>
    <xdr:to>
      <xdr:col>46</xdr:col>
      <xdr:colOff>38100</xdr:colOff>
      <xdr:row>37</xdr:row>
      <xdr:rowOff>140238</xdr:rowOff>
    </xdr:to>
    <xdr:sp macro="" textlink="">
      <xdr:nvSpPr>
        <xdr:cNvPr id="314" name="楕円 313"/>
        <xdr:cNvSpPr/>
      </xdr:nvSpPr>
      <xdr:spPr>
        <a:xfrm>
          <a:off x="8699500" y="63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131366</xdr:rowOff>
    </xdr:from>
    <xdr:ext cx="534377" cy="259045"/>
    <xdr:sp macro="" textlink="">
      <xdr:nvSpPr>
        <xdr:cNvPr id="315" name="テキスト ボックス 314"/>
        <xdr:cNvSpPr txBox="1"/>
      </xdr:nvSpPr>
      <xdr:spPr>
        <a:xfrm>
          <a:off x="8483111" y="64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71854</xdr:rowOff>
    </xdr:from>
    <xdr:to>
      <xdr:col>41</xdr:col>
      <xdr:colOff>101600</xdr:colOff>
      <xdr:row>38</xdr:row>
      <xdr:rowOff>2005</xdr:rowOff>
    </xdr:to>
    <xdr:sp macro="" textlink="">
      <xdr:nvSpPr>
        <xdr:cNvPr id="316" name="楕円 315"/>
        <xdr:cNvSpPr/>
      </xdr:nvSpPr>
      <xdr:spPr>
        <a:xfrm>
          <a:off x="7810500" y="6415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164581</xdr:rowOff>
    </xdr:from>
    <xdr:ext cx="534377" cy="259045"/>
    <xdr:sp macro="" textlink="">
      <xdr:nvSpPr>
        <xdr:cNvPr id="317" name="テキスト ボックス 316"/>
        <xdr:cNvSpPr txBox="1"/>
      </xdr:nvSpPr>
      <xdr:spPr>
        <a:xfrm>
          <a:off x="7594111" y="65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90919</xdr:rowOff>
    </xdr:from>
    <xdr:to>
      <xdr:col>36</xdr:col>
      <xdr:colOff>165100</xdr:colOff>
      <xdr:row>38</xdr:row>
      <xdr:rowOff>21069</xdr:rowOff>
    </xdr:to>
    <xdr:sp macro="" textlink="">
      <xdr:nvSpPr>
        <xdr:cNvPr id="318" name="楕円 317"/>
        <xdr:cNvSpPr/>
      </xdr:nvSpPr>
      <xdr:spPr>
        <a:xfrm>
          <a:off x="6921500" y="64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12196</xdr:rowOff>
    </xdr:from>
    <xdr:ext cx="534377" cy="259045"/>
    <xdr:sp macro="" textlink="">
      <xdr:nvSpPr>
        <xdr:cNvPr id="319" name="テキスト ボックス 318"/>
        <xdr:cNvSpPr txBox="1"/>
      </xdr:nvSpPr>
      <xdr:spPr>
        <a:xfrm>
          <a:off x="6705111" y="65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18110</xdr:rowOff>
    </xdr:from>
    <xdr:to>
      <xdr:col>55</xdr:col>
      <xdr:colOff>0</xdr:colOff>
      <xdr:row>57</xdr:row>
      <xdr:rowOff>29570</xdr:rowOff>
    </xdr:to>
    <xdr:cxnSp macro="">
      <xdr:nvCxnSpPr>
        <xdr:cNvPr id="346" name="直線コネクタ 345"/>
        <xdr:cNvCxnSpPr/>
      </xdr:nvCxnSpPr>
      <xdr:spPr>
        <a:xfrm flipV="1">
          <a:off x="9639300" y="9619310"/>
          <a:ext cx="838200" cy="18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29570</xdr:rowOff>
    </xdr:from>
    <xdr:to>
      <xdr:col>50</xdr:col>
      <xdr:colOff>114300</xdr:colOff>
      <xdr:row>57</xdr:row>
      <xdr:rowOff>130986</xdr:rowOff>
    </xdr:to>
    <xdr:cxnSp macro="">
      <xdr:nvCxnSpPr>
        <xdr:cNvPr id="349" name="直線コネクタ 348"/>
        <xdr:cNvCxnSpPr/>
      </xdr:nvCxnSpPr>
      <xdr:spPr>
        <a:xfrm flipV="1">
          <a:off x="8750300" y="9802220"/>
          <a:ext cx="889000" cy="10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130986</xdr:rowOff>
    </xdr:from>
    <xdr:to>
      <xdr:col>45</xdr:col>
      <xdr:colOff>177800</xdr:colOff>
      <xdr:row>57</xdr:row>
      <xdr:rowOff>158029</xdr:rowOff>
    </xdr:to>
    <xdr:cxnSp macro="">
      <xdr:nvCxnSpPr>
        <xdr:cNvPr id="352" name="直線コネクタ 351"/>
        <xdr:cNvCxnSpPr/>
      </xdr:nvCxnSpPr>
      <xdr:spPr>
        <a:xfrm flipV="1">
          <a:off x="7861300" y="9903636"/>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101908</xdr:rowOff>
    </xdr:from>
    <xdr:to>
      <xdr:col>41</xdr:col>
      <xdr:colOff>50800</xdr:colOff>
      <xdr:row>57</xdr:row>
      <xdr:rowOff>158029</xdr:rowOff>
    </xdr:to>
    <xdr:cxnSp macro="">
      <xdr:nvCxnSpPr>
        <xdr:cNvPr id="355" name="直線コネクタ 354"/>
        <xdr:cNvCxnSpPr/>
      </xdr:nvCxnSpPr>
      <xdr:spPr>
        <a:xfrm>
          <a:off x="6972300" y="9874558"/>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138760</xdr:rowOff>
    </xdr:from>
    <xdr:to>
      <xdr:col>55</xdr:col>
      <xdr:colOff>50800</xdr:colOff>
      <xdr:row>56</xdr:row>
      <xdr:rowOff>68910</xdr:rowOff>
    </xdr:to>
    <xdr:sp macro="" textlink="">
      <xdr:nvSpPr>
        <xdr:cNvPr id="365" name="楕円 364"/>
        <xdr:cNvSpPr/>
      </xdr:nvSpPr>
      <xdr:spPr>
        <a:xfrm>
          <a:off x="10426700" y="95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161637</xdr:rowOff>
    </xdr:from>
    <xdr:ext cx="599010" cy="259045"/>
    <xdr:sp macro="" textlink="">
      <xdr:nvSpPr>
        <xdr:cNvPr id="366" name="普通建設事業費該当値テキスト"/>
        <xdr:cNvSpPr txBox="1"/>
      </xdr:nvSpPr>
      <xdr:spPr>
        <a:xfrm>
          <a:off x="10528300" y="941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150220</xdr:rowOff>
    </xdr:from>
    <xdr:to>
      <xdr:col>50</xdr:col>
      <xdr:colOff>165100</xdr:colOff>
      <xdr:row>57</xdr:row>
      <xdr:rowOff>80370</xdr:rowOff>
    </xdr:to>
    <xdr:sp macro="" textlink="">
      <xdr:nvSpPr>
        <xdr:cNvPr id="367" name="楕円 366"/>
        <xdr:cNvSpPr/>
      </xdr:nvSpPr>
      <xdr:spPr>
        <a:xfrm>
          <a:off x="9588500" y="97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96897</xdr:rowOff>
    </xdr:from>
    <xdr:ext cx="599010" cy="259045"/>
    <xdr:sp macro="" textlink="">
      <xdr:nvSpPr>
        <xdr:cNvPr id="368" name="テキスト ボックス 367"/>
        <xdr:cNvSpPr txBox="1"/>
      </xdr:nvSpPr>
      <xdr:spPr>
        <a:xfrm>
          <a:off x="9339795" y="952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80186</xdr:rowOff>
    </xdr:from>
    <xdr:to>
      <xdr:col>46</xdr:col>
      <xdr:colOff>38100</xdr:colOff>
      <xdr:row>58</xdr:row>
      <xdr:rowOff>10336</xdr:rowOff>
    </xdr:to>
    <xdr:sp macro="" textlink="">
      <xdr:nvSpPr>
        <xdr:cNvPr id="369" name="楕円 368"/>
        <xdr:cNvSpPr/>
      </xdr:nvSpPr>
      <xdr:spPr>
        <a:xfrm>
          <a:off x="8699500" y="98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26863</xdr:rowOff>
    </xdr:from>
    <xdr:ext cx="534377" cy="259045"/>
    <xdr:sp macro="" textlink="">
      <xdr:nvSpPr>
        <xdr:cNvPr id="370" name="テキスト ボックス 369"/>
        <xdr:cNvSpPr txBox="1"/>
      </xdr:nvSpPr>
      <xdr:spPr>
        <a:xfrm>
          <a:off x="8483111" y="962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107229</xdr:rowOff>
    </xdr:from>
    <xdr:to>
      <xdr:col>41</xdr:col>
      <xdr:colOff>101600</xdr:colOff>
      <xdr:row>58</xdr:row>
      <xdr:rowOff>37379</xdr:rowOff>
    </xdr:to>
    <xdr:sp macro="" textlink="">
      <xdr:nvSpPr>
        <xdr:cNvPr id="371" name="楕円 370"/>
        <xdr:cNvSpPr/>
      </xdr:nvSpPr>
      <xdr:spPr>
        <a:xfrm>
          <a:off x="7810500" y="98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53906</xdr:rowOff>
    </xdr:from>
    <xdr:ext cx="534377" cy="259045"/>
    <xdr:sp macro="" textlink="">
      <xdr:nvSpPr>
        <xdr:cNvPr id="372" name="テキスト ボックス 371"/>
        <xdr:cNvSpPr txBox="1"/>
      </xdr:nvSpPr>
      <xdr:spPr>
        <a:xfrm>
          <a:off x="7594111" y="965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51108</xdr:rowOff>
    </xdr:from>
    <xdr:to>
      <xdr:col>36</xdr:col>
      <xdr:colOff>165100</xdr:colOff>
      <xdr:row>57</xdr:row>
      <xdr:rowOff>152708</xdr:rowOff>
    </xdr:to>
    <xdr:sp macro="" textlink="">
      <xdr:nvSpPr>
        <xdr:cNvPr id="373" name="楕円 372"/>
        <xdr:cNvSpPr/>
      </xdr:nvSpPr>
      <xdr:spPr>
        <a:xfrm>
          <a:off x="6921500" y="982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169235</xdr:rowOff>
    </xdr:from>
    <xdr:ext cx="534377" cy="259045"/>
    <xdr:sp macro="" textlink="">
      <xdr:nvSpPr>
        <xdr:cNvPr id="374" name="テキスト ボックス 373"/>
        <xdr:cNvSpPr txBox="1"/>
      </xdr:nvSpPr>
      <xdr:spPr>
        <a:xfrm>
          <a:off x="6705111" y="95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165666</xdr:rowOff>
    </xdr:from>
    <xdr:to>
      <xdr:col>55</xdr:col>
      <xdr:colOff>0</xdr:colOff>
      <xdr:row>78</xdr:row>
      <xdr:rowOff>29073</xdr:rowOff>
    </xdr:to>
    <xdr:cxnSp macro="">
      <xdr:nvCxnSpPr>
        <xdr:cNvPr id="403" name="直線コネクタ 402"/>
        <xdr:cNvCxnSpPr/>
      </xdr:nvCxnSpPr>
      <xdr:spPr>
        <a:xfrm flipV="1">
          <a:off x="9639300" y="13367316"/>
          <a:ext cx="838200" cy="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29073</xdr:rowOff>
    </xdr:from>
    <xdr:to>
      <xdr:col>50</xdr:col>
      <xdr:colOff>114300</xdr:colOff>
      <xdr:row>78</xdr:row>
      <xdr:rowOff>110124</xdr:rowOff>
    </xdr:to>
    <xdr:cxnSp macro="">
      <xdr:nvCxnSpPr>
        <xdr:cNvPr id="406" name="直線コネクタ 405"/>
        <xdr:cNvCxnSpPr/>
      </xdr:nvCxnSpPr>
      <xdr:spPr>
        <a:xfrm flipV="1">
          <a:off x="8750300" y="13402173"/>
          <a:ext cx="889000" cy="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110124</xdr:rowOff>
    </xdr:from>
    <xdr:to>
      <xdr:col>45</xdr:col>
      <xdr:colOff>177800</xdr:colOff>
      <xdr:row>78</xdr:row>
      <xdr:rowOff>150909</xdr:rowOff>
    </xdr:to>
    <xdr:cxnSp macro="">
      <xdr:nvCxnSpPr>
        <xdr:cNvPr id="409" name="直線コネクタ 408"/>
        <xdr:cNvCxnSpPr/>
      </xdr:nvCxnSpPr>
      <xdr:spPr>
        <a:xfrm flipV="1">
          <a:off x="7861300" y="13483224"/>
          <a:ext cx="889000" cy="4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152696</xdr:rowOff>
    </xdr:from>
    <xdr:to>
      <xdr:col>41</xdr:col>
      <xdr:colOff>50800</xdr:colOff>
      <xdr:row>78</xdr:row>
      <xdr:rowOff>150909</xdr:rowOff>
    </xdr:to>
    <xdr:cxnSp macro="">
      <xdr:nvCxnSpPr>
        <xdr:cNvPr id="412" name="直線コネクタ 411"/>
        <xdr:cNvCxnSpPr/>
      </xdr:nvCxnSpPr>
      <xdr:spPr>
        <a:xfrm>
          <a:off x="6972300" y="13354346"/>
          <a:ext cx="889000" cy="16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114866</xdr:rowOff>
    </xdr:from>
    <xdr:to>
      <xdr:col>55</xdr:col>
      <xdr:colOff>50800</xdr:colOff>
      <xdr:row>78</xdr:row>
      <xdr:rowOff>45016</xdr:rowOff>
    </xdr:to>
    <xdr:sp macro="" textlink="">
      <xdr:nvSpPr>
        <xdr:cNvPr id="422" name="楕円 421"/>
        <xdr:cNvSpPr/>
      </xdr:nvSpPr>
      <xdr:spPr>
        <a:xfrm>
          <a:off x="10426700" y="133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137743</xdr:rowOff>
    </xdr:from>
    <xdr:ext cx="534377" cy="259045"/>
    <xdr:sp macro="" textlink="">
      <xdr:nvSpPr>
        <xdr:cNvPr id="423" name="普通建設事業費 （ うち新規整備　）該当値テキスト"/>
        <xdr:cNvSpPr txBox="1"/>
      </xdr:nvSpPr>
      <xdr:spPr>
        <a:xfrm>
          <a:off x="10528300" y="131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149723</xdr:rowOff>
    </xdr:from>
    <xdr:to>
      <xdr:col>50</xdr:col>
      <xdr:colOff>165100</xdr:colOff>
      <xdr:row>78</xdr:row>
      <xdr:rowOff>79873</xdr:rowOff>
    </xdr:to>
    <xdr:sp macro="" textlink="">
      <xdr:nvSpPr>
        <xdr:cNvPr id="424" name="楕円 423"/>
        <xdr:cNvSpPr/>
      </xdr:nvSpPr>
      <xdr:spPr>
        <a:xfrm>
          <a:off x="9588500" y="133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96400</xdr:rowOff>
    </xdr:from>
    <xdr:ext cx="534377" cy="259045"/>
    <xdr:sp macro="" textlink="">
      <xdr:nvSpPr>
        <xdr:cNvPr id="425" name="テキスト ボックス 424"/>
        <xdr:cNvSpPr txBox="1"/>
      </xdr:nvSpPr>
      <xdr:spPr>
        <a:xfrm>
          <a:off x="9372111" y="131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59324</xdr:rowOff>
    </xdr:from>
    <xdr:to>
      <xdr:col>46</xdr:col>
      <xdr:colOff>38100</xdr:colOff>
      <xdr:row>78</xdr:row>
      <xdr:rowOff>160924</xdr:rowOff>
    </xdr:to>
    <xdr:sp macro="" textlink="">
      <xdr:nvSpPr>
        <xdr:cNvPr id="426" name="楕円 425"/>
        <xdr:cNvSpPr/>
      </xdr:nvSpPr>
      <xdr:spPr>
        <a:xfrm>
          <a:off x="8699500" y="134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6001</xdr:rowOff>
    </xdr:from>
    <xdr:ext cx="534377" cy="259045"/>
    <xdr:sp macro="" textlink="">
      <xdr:nvSpPr>
        <xdr:cNvPr id="427" name="テキスト ボックス 426"/>
        <xdr:cNvSpPr txBox="1"/>
      </xdr:nvSpPr>
      <xdr:spPr>
        <a:xfrm>
          <a:off x="8483111"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100109</xdr:rowOff>
    </xdr:from>
    <xdr:to>
      <xdr:col>41</xdr:col>
      <xdr:colOff>101600</xdr:colOff>
      <xdr:row>79</xdr:row>
      <xdr:rowOff>30259</xdr:rowOff>
    </xdr:to>
    <xdr:sp macro="" textlink="">
      <xdr:nvSpPr>
        <xdr:cNvPr id="428" name="楕円 427"/>
        <xdr:cNvSpPr/>
      </xdr:nvSpPr>
      <xdr:spPr>
        <a:xfrm>
          <a:off x="7810500" y="134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21386</xdr:rowOff>
    </xdr:from>
    <xdr:ext cx="534377" cy="259045"/>
    <xdr:sp macro="" textlink="">
      <xdr:nvSpPr>
        <xdr:cNvPr id="429" name="テキスト ボックス 428"/>
        <xdr:cNvSpPr txBox="1"/>
      </xdr:nvSpPr>
      <xdr:spPr>
        <a:xfrm>
          <a:off x="7594111" y="135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101896</xdr:rowOff>
    </xdr:from>
    <xdr:to>
      <xdr:col>36</xdr:col>
      <xdr:colOff>165100</xdr:colOff>
      <xdr:row>78</xdr:row>
      <xdr:rowOff>32046</xdr:rowOff>
    </xdr:to>
    <xdr:sp macro="" textlink="">
      <xdr:nvSpPr>
        <xdr:cNvPr id="430" name="楕円 429"/>
        <xdr:cNvSpPr/>
      </xdr:nvSpPr>
      <xdr:spPr>
        <a:xfrm>
          <a:off x="6921500" y="133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48573</xdr:rowOff>
    </xdr:from>
    <xdr:ext cx="534377" cy="259045"/>
    <xdr:sp macro="" textlink="">
      <xdr:nvSpPr>
        <xdr:cNvPr id="431" name="テキスト ボックス 430"/>
        <xdr:cNvSpPr txBox="1"/>
      </xdr:nvSpPr>
      <xdr:spPr>
        <a:xfrm>
          <a:off x="6705111" y="1307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112976</xdr:rowOff>
    </xdr:from>
    <xdr:to>
      <xdr:col>55</xdr:col>
      <xdr:colOff>0</xdr:colOff>
      <xdr:row>95</xdr:row>
      <xdr:rowOff>128237</xdr:rowOff>
    </xdr:to>
    <xdr:cxnSp macro="">
      <xdr:nvCxnSpPr>
        <xdr:cNvPr id="462" name="直線コネクタ 461"/>
        <xdr:cNvCxnSpPr/>
      </xdr:nvCxnSpPr>
      <xdr:spPr>
        <a:xfrm flipV="1">
          <a:off x="9639300" y="15543476"/>
          <a:ext cx="838200" cy="87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128237</xdr:rowOff>
    </xdr:from>
    <xdr:to>
      <xdr:col>50</xdr:col>
      <xdr:colOff>114300</xdr:colOff>
      <xdr:row>97</xdr:row>
      <xdr:rowOff>16517</xdr:rowOff>
    </xdr:to>
    <xdr:cxnSp macro="">
      <xdr:nvCxnSpPr>
        <xdr:cNvPr id="465" name="直線コネクタ 464"/>
        <xdr:cNvCxnSpPr/>
      </xdr:nvCxnSpPr>
      <xdr:spPr>
        <a:xfrm flipV="1">
          <a:off x="8750300" y="16415987"/>
          <a:ext cx="889000" cy="23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153394</xdr:rowOff>
    </xdr:from>
    <xdr:to>
      <xdr:col>45</xdr:col>
      <xdr:colOff>177800</xdr:colOff>
      <xdr:row>97</xdr:row>
      <xdr:rowOff>16517</xdr:rowOff>
    </xdr:to>
    <xdr:cxnSp macro="">
      <xdr:nvCxnSpPr>
        <xdr:cNvPr id="468" name="直線コネクタ 467"/>
        <xdr:cNvCxnSpPr/>
      </xdr:nvCxnSpPr>
      <xdr:spPr>
        <a:xfrm>
          <a:off x="7861300" y="16612594"/>
          <a:ext cx="8890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153394</xdr:rowOff>
    </xdr:from>
    <xdr:to>
      <xdr:col>41</xdr:col>
      <xdr:colOff>50800</xdr:colOff>
      <xdr:row>98</xdr:row>
      <xdr:rowOff>49763</xdr:rowOff>
    </xdr:to>
    <xdr:cxnSp macro="">
      <xdr:nvCxnSpPr>
        <xdr:cNvPr id="471" name="直線コネクタ 470"/>
        <xdr:cNvCxnSpPr/>
      </xdr:nvCxnSpPr>
      <xdr:spPr>
        <a:xfrm flipV="1">
          <a:off x="6972300" y="16612594"/>
          <a:ext cx="889000" cy="23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62176</xdr:rowOff>
    </xdr:from>
    <xdr:to>
      <xdr:col>55</xdr:col>
      <xdr:colOff>50800</xdr:colOff>
      <xdr:row>90</xdr:row>
      <xdr:rowOff>163776</xdr:rowOff>
    </xdr:to>
    <xdr:sp macro="" textlink="">
      <xdr:nvSpPr>
        <xdr:cNvPr id="481" name="楕円 480"/>
        <xdr:cNvSpPr/>
      </xdr:nvSpPr>
      <xdr:spPr>
        <a:xfrm>
          <a:off x="10426700" y="154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148988</xdr:rowOff>
    </xdr:from>
    <xdr:ext cx="599010" cy="259045"/>
    <xdr:sp macro="" textlink="">
      <xdr:nvSpPr>
        <xdr:cNvPr id="482" name="普通建設事業費 （ うち更新整備　）該当値テキスト"/>
        <xdr:cNvSpPr txBox="1"/>
      </xdr:nvSpPr>
      <xdr:spPr>
        <a:xfrm>
          <a:off x="10528300" y="1540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77437</xdr:rowOff>
    </xdr:from>
    <xdr:to>
      <xdr:col>50</xdr:col>
      <xdr:colOff>165100</xdr:colOff>
      <xdr:row>96</xdr:row>
      <xdr:rowOff>7587</xdr:rowOff>
    </xdr:to>
    <xdr:sp macro="" textlink="">
      <xdr:nvSpPr>
        <xdr:cNvPr id="483" name="楕円 482"/>
        <xdr:cNvSpPr/>
      </xdr:nvSpPr>
      <xdr:spPr>
        <a:xfrm>
          <a:off x="9588500" y="163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24114</xdr:rowOff>
    </xdr:from>
    <xdr:ext cx="534377" cy="259045"/>
    <xdr:sp macro="" textlink="">
      <xdr:nvSpPr>
        <xdr:cNvPr id="484" name="テキスト ボックス 483"/>
        <xdr:cNvSpPr txBox="1"/>
      </xdr:nvSpPr>
      <xdr:spPr>
        <a:xfrm>
          <a:off x="937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137167</xdr:rowOff>
    </xdr:from>
    <xdr:to>
      <xdr:col>46</xdr:col>
      <xdr:colOff>38100</xdr:colOff>
      <xdr:row>97</xdr:row>
      <xdr:rowOff>67317</xdr:rowOff>
    </xdr:to>
    <xdr:sp macro="" textlink="">
      <xdr:nvSpPr>
        <xdr:cNvPr id="485" name="楕円 484"/>
        <xdr:cNvSpPr/>
      </xdr:nvSpPr>
      <xdr:spPr>
        <a:xfrm>
          <a:off x="8699500" y="165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83844</xdr:rowOff>
    </xdr:from>
    <xdr:ext cx="534377" cy="259045"/>
    <xdr:sp macro="" textlink="">
      <xdr:nvSpPr>
        <xdr:cNvPr id="486" name="テキスト ボックス 485"/>
        <xdr:cNvSpPr txBox="1"/>
      </xdr:nvSpPr>
      <xdr:spPr>
        <a:xfrm>
          <a:off x="8483111" y="163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102594</xdr:rowOff>
    </xdr:from>
    <xdr:to>
      <xdr:col>41</xdr:col>
      <xdr:colOff>101600</xdr:colOff>
      <xdr:row>97</xdr:row>
      <xdr:rowOff>32744</xdr:rowOff>
    </xdr:to>
    <xdr:sp macro="" textlink="">
      <xdr:nvSpPr>
        <xdr:cNvPr id="487" name="楕円 486"/>
        <xdr:cNvSpPr/>
      </xdr:nvSpPr>
      <xdr:spPr>
        <a:xfrm>
          <a:off x="7810500" y="165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49271</xdr:rowOff>
    </xdr:from>
    <xdr:ext cx="534377" cy="259045"/>
    <xdr:sp macro="" textlink="">
      <xdr:nvSpPr>
        <xdr:cNvPr id="488" name="テキスト ボックス 487"/>
        <xdr:cNvSpPr txBox="1"/>
      </xdr:nvSpPr>
      <xdr:spPr>
        <a:xfrm>
          <a:off x="7594111" y="163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170413</xdr:rowOff>
    </xdr:from>
    <xdr:to>
      <xdr:col>36</xdr:col>
      <xdr:colOff>165100</xdr:colOff>
      <xdr:row>98</xdr:row>
      <xdr:rowOff>100563</xdr:rowOff>
    </xdr:to>
    <xdr:sp macro="" textlink="">
      <xdr:nvSpPr>
        <xdr:cNvPr id="489" name="楕円 488"/>
        <xdr:cNvSpPr/>
      </xdr:nvSpPr>
      <xdr:spPr>
        <a:xfrm>
          <a:off x="6921500" y="168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91690</xdr:rowOff>
    </xdr:from>
    <xdr:ext cx="534377" cy="259045"/>
    <xdr:sp macro="" textlink="">
      <xdr:nvSpPr>
        <xdr:cNvPr id="490" name="テキスト ボックス 489"/>
        <xdr:cNvSpPr txBox="1"/>
      </xdr:nvSpPr>
      <xdr:spPr>
        <a:xfrm>
          <a:off x="6705111" y="1689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58534</xdr:rowOff>
    </xdr:from>
    <xdr:to>
      <xdr:col>85</xdr:col>
      <xdr:colOff>127000</xdr:colOff>
      <xdr:row>37</xdr:row>
      <xdr:rowOff>148742</xdr:rowOff>
    </xdr:to>
    <xdr:cxnSp macro="">
      <xdr:nvCxnSpPr>
        <xdr:cNvPr id="519" name="直線コネクタ 518"/>
        <xdr:cNvCxnSpPr/>
      </xdr:nvCxnSpPr>
      <xdr:spPr>
        <a:xfrm>
          <a:off x="15481300" y="6402184"/>
          <a:ext cx="838200" cy="9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58534</xdr:rowOff>
    </xdr:from>
    <xdr:to>
      <xdr:col>81</xdr:col>
      <xdr:colOff>50800</xdr:colOff>
      <xdr:row>38</xdr:row>
      <xdr:rowOff>65215</xdr:rowOff>
    </xdr:to>
    <xdr:cxnSp macro="">
      <xdr:nvCxnSpPr>
        <xdr:cNvPr id="522" name="直線コネクタ 521"/>
        <xdr:cNvCxnSpPr/>
      </xdr:nvCxnSpPr>
      <xdr:spPr>
        <a:xfrm flipV="1">
          <a:off x="14592300" y="6402184"/>
          <a:ext cx="889000" cy="1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65215</xdr:rowOff>
    </xdr:from>
    <xdr:to>
      <xdr:col>76</xdr:col>
      <xdr:colOff>114300</xdr:colOff>
      <xdr:row>39</xdr:row>
      <xdr:rowOff>2566</xdr:rowOff>
    </xdr:to>
    <xdr:cxnSp macro="">
      <xdr:nvCxnSpPr>
        <xdr:cNvPr id="525" name="直線コネクタ 524"/>
        <xdr:cNvCxnSpPr/>
      </xdr:nvCxnSpPr>
      <xdr:spPr>
        <a:xfrm flipV="1">
          <a:off x="13703300" y="6580315"/>
          <a:ext cx="889000" cy="10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28491</xdr:rowOff>
    </xdr:from>
    <xdr:ext cx="469744" cy="259045"/>
    <xdr:sp macro="" textlink="">
      <xdr:nvSpPr>
        <xdr:cNvPr id="527" name="テキスト ボックス 526"/>
        <xdr:cNvSpPr txBox="1"/>
      </xdr:nvSpPr>
      <xdr:spPr>
        <a:xfrm>
          <a:off x="14357428" y="67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157785</xdr:rowOff>
    </xdr:from>
    <xdr:to>
      <xdr:col>71</xdr:col>
      <xdr:colOff>177800</xdr:colOff>
      <xdr:row>39</xdr:row>
      <xdr:rowOff>2566</xdr:rowOff>
    </xdr:to>
    <xdr:cxnSp macro="">
      <xdr:nvCxnSpPr>
        <xdr:cNvPr id="528" name="直線コネクタ 527"/>
        <xdr:cNvCxnSpPr/>
      </xdr:nvCxnSpPr>
      <xdr:spPr>
        <a:xfrm>
          <a:off x="12814300" y="6672885"/>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49306</xdr:rowOff>
    </xdr:from>
    <xdr:ext cx="469744" cy="259045"/>
    <xdr:sp macro="" textlink="">
      <xdr:nvSpPr>
        <xdr:cNvPr id="532" name="テキスト ボックス 531"/>
        <xdr:cNvSpPr txBox="1"/>
      </xdr:nvSpPr>
      <xdr:spPr>
        <a:xfrm>
          <a:off x="12579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97942</xdr:rowOff>
    </xdr:from>
    <xdr:to>
      <xdr:col>85</xdr:col>
      <xdr:colOff>177800</xdr:colOff>
      <xdr:row>38</xdr:row>
      <xdr:rowOff>28093</xdr:rowOff>
    </xdr:to>
    <xdr:sp macro="" textlink="">
      <xdr:nvSpPr>
        <xdr:cNvPr id="538" name="楕円 537"/>
        <xdr:cNvSpPr/>
      </xdr:nvSpPr>
      <xdr:spPr>
        <a:xfrm>
          <a:off x="16268700" y="6441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120819</xdr:rowOff>
    </xdr:from>
    <xdr:ext cx="534377" cy="259045"/>
    <xdr:sp macro="" textlink="">
      <xdr:nvSpPr>
        <xdr:cNvPr id="539" name="災害復旧事業費該当値テキスト"/>
        <xdr:cNvSpPr txBox="1"/>
      </xdr:nvSpPr>
      <xdr:spPr>
        <a:xfrm>
          <a:off x="16370300" y="62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7734</xdr:rowOff>
    </xdr:from>
    <xdr:to>
      <xdr:col>81</xdr:col>
      <xdr:colOff>101600</xdr:colOff>
      <xdr:row>37</xdr:row>
      <xdr:rowOff>109334</xdr:rowOff>
    </xdr:to>
    <xdr:sp macro="" textlink="">
      <xdr:nvSpPr>
        <xdr:cNvPr id="540" name="楕円 539"/>
        <xdr:cNvSpPr/>
      </xdr:nvSpPr>
      <xdr:spPr>
        <a:xfrm>
          <a:off x="15430500" y="63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125861</xdr:rowOff>
    </xdr:from>
    <xdr:ext cx="534377" cy="259045"/>
    <xdr:sp macro="" textlink="">
      <xdr:nvSpPr>
        <xdr:cNvPr id="541" name="テキスト ボックス 540"/>
        <xdr:cNvSpPr txBox="1"/>
      </xdr:nvSpPr>
      <xdr:spPr>
        <a:xfrm>
          <a:off x="15214111" y="61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14415</xdr:rowOff>
    </xdr:from>
    <xdr:to>
      <xdr:col>76</xdr:col>
      <xdr:colOff>165100</xdr:colOff>
      <xdr:row>38</xdr:row>
      <xdr:rowOff>116015</xdr:rowOff>
    </xdr:to>
    <xdr:sp macro="" textlink="">
      <xdr:nvSpPr>
        <xdr:cNvPr id="542" name="楕円 541"/>
        <xdr:cNvSpPr/>
      </xdr:nvSpPr>
      <xdr:spPr>
        <a:xfrm>
          <a:off x="14541500" y="65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132542</xdr:rowOff>
    </xdr:from>
    <xdr:ext cx="534377" cy="259045"/>
    <xdr:sp macro="" textlink="">
      <xdr:nvSpPr>
        <xdr:cNvPr id="543" name="テキスト ボックス 542"/>
        <xdr:cNvSpPr txBox="1"/>
      </xdr:nvSpPr>
      <xdr:spPr>
        <a:xfrm>
          <a:off x="14325111" y="630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123216</xdr:rowOff>
    </xdr:from>
    <xdr:to>
      <xdr:col>72</xdr:col>
      <xdr:colOff>38100</xdr:colOff>
      <xdr:row>39</xdr:row>
      <xdr:rowOff>53366</xdr:rowOff>
    </xdr:to>
    <xdr:sp macro="" textlink="">
      <xdr:nvSpPr>
        <xdr:cNvPr id="544" name="楕円 543"/>
        <xdr:cNvSpPr/>
      </xdr:nvSpPr>
      <xdr:spPr>
        <a:xfrm>
          <a:off x="13652500" y="66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69892</xdr:rowOff>
    </xdr:from>
    <xdr:ext cx="469744" cy="259045"/>
    <xdr:sp macro="" textlink="">
      <xdr:nvSpPr>
        <xdr:cNvPr id="545" name="テキスト ボックス 544"/>
        <xdr:cNvSpPr txBox="1"/>
      </xdr:nvSpPr>
      <xdr:spPr>
        <a:xfrm>
          <a:off x="13468428" y="64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106985</xdr:rowOff>
    </xdr:from>
    <xdr:to>
      <xdr:col>67</xdr:col>
      <xdr:colOff>101600</xdr:colOff>
      <xdr:row>39</xdr:row>
      <xdr:rowOff>37135</xdr:rowOff>
    </xdr:to>
    <xdr:sp macro="" textlink="">
      <xdr:nvSpPr>
        <xdr:cNvPr id="546" name="楕円 545"/>
        <xdr:cNvSpPr/>
      </xdr:nvSpPr>
      <xdr:spPr>
        <a:xfrm>
          <a:off x="12763500" y="66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53662</xdr:rowOff>
    </xdr:from>
    <xdr:ext cx="469744" cy="259045"/>
    <xdr:sp macro="" textlink="">
      <xdr:nvSpPr>
        <xdr:cNvPr id="547" name="テキスト ボックス 546"/>
        <xdr:cNvSpPr txBox="1"/>
      </xdr:nvSpPr>
      <xdr:spPr>
        <a:xfrm>
          <a:off x="12579428" y="63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158306</xdr:rowOff>
    </xdr:from>
    <xdr:to>
      <xdr:col>85</xdr:col>
      <xdr:colOff>127000</xdr:colOff>
      <xdr:row>72</xdr:row>
      <xdr:rowOff>14529</xdr:rowOff>
    </xdr:to>
    <xdr:cxnSp macro="">
      <xdr:nvCxnSpPr>
        <xdr:cNvPr id="625" name="直線コネクタ 624"/>
        <xdr:cNvCxnSpPr/>
      </xdr:nvCxnSpPr>
      <xdr:spPr>
        <a:xfrm>
          <a:off x="15481300" y="12331256"/>
          <a:ext cx="8382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158306</xdr:rowOff>
    </xdr:from>
    <xdr:to>
      <xdr:col>81</xdr:col>
      <xdr:colOff>50800</xdr:colOff>
      <xdr:row>72</xdr:row>
      <xdr:rowOff>23444</xdr:rowOff>
    </xdr:to>
    <xdr:cxnSp macro="">
      <xdr:nvCxnSpPr>
        <xdr:cNvPr id="628" name="直線コネクタ 627"/>
        <xdr:cNvCxnSpPr/>
      </xdr:nvCxnSpPr>
      <xdr:spPr>
        <a:xfrm flipV="1">
          <a:off x="14592300" y="12331256"/>
          <a:ext cx="889000" cy="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23444</xdr:rowOff>
    </xdr:from>
    <xdr:to>
      <xdr:col>76</xdr:col>
      <xdr:colOff>114300</xdr:colOff>
      <xdr:row>72</xdr:row>
      <xdr:rowOff>49416</xdr:rowOff>
    </xdr:to>
    <xdr:cxnSp macro="">
      <xdr:nvCxnSpPr>
        <xdr:cNvPr id="631" name="直線コネクタ 630"/>
        <xdr:cNvCxnSpPr/>
      </xdr:nvCxnSpPr>
      <xdr:spPr>
        <a:xfrm flipV="1">
          <a:off x="13703300" y="12367844"/>
          <a:ext cx="889000" cy="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41770</xdr:rowOff>
    </xdr:from>
    <xdr:to>
      <xdr:col>71</xdr:col>
      <xdr:colOff>177800</xdr:colOff>
      <xdr:row>72</xdr:row>
      <xdr:rowOff>49416</xdr:rowOff>
    </xdr:to>
    <xdr:cxnSp macro="">
      <xdr:nvCxnSpPr>
        <xdr:cNvPr id="634" name="直線コネクタ 633"/>
        <xdr:cNvCxnSpPr/>
      </xdr:nvCxnSpPr>
      <xdr:spPr>
        <a:xfrm>
          <a:off x="12814300" y="12386170"/>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135179</xdr:rowOff>
    </xdr:from>
    <xdr:to>
      <xdr:col>85</xdr:col>
      <xdr:colOff>177800</xdr:colOff>
      <xdr:row>72</xdr:row>
      <xdr:rowOff>65329</xdr:rowOff>
    </xdr:to>
    <xdr:sp macro="" textlink="">
      <xdr:nvSpPr>
        <xdr:cNvPr id="644" name="楕円 643"/>
        <xdr:cNvSpPr/>
      </xdr:nvSpPr>
      <xdr:spPr>
        <a:xfrm>
          <a:off x="16268700" y="123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158056</xdr:rowOff>
    </xdr:from>
    <xdr:ext cx="534377" cy="259045"/>
    <xdr:sp macro="" textlink="">
      <xdr:nvSpPr>
        <xdr:cNvPr id="645" name="公債費該当値テキスト"/>
        <xdr:cNvSpPr txBox="1"/>
      </xdr:nvSpPr>
      <xdr:spPr>
        <a:xfrm>
          <a:off x="16370300" y="1215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107506</xdr:rowOff>
    </xdr:from>
    <xdr:to>
      <xdr:col>81</xdr:col>
      <xdr:colOff>101600</xdr:colOff>
      <xdr:row>72</xdr:row>
      <xdr:rowOff>37656</xdr:rowOff>
    </xdr:to>
    <xdr:sp macro="" textlink="">
      <xdr:nvSpPr>
        <xdr:cNvPr id="646" name="楕円 645"/>
        <xdr:cNvSpPr/>
      </xdr:nvSpPr>
      <xdr:spPr>
        <a:xfrm>
          <a:off x="15430500" y="122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54183</xdr:rowOff>
    </xdr:from>
    <xdr:ext cx="534377" cy="259045"/>
    <xdr:sp macro="" textlink="">
      <xdr:nvSpPr>
        <xdr:cNvPr id="647" name="テキスト ボックス 646"/>
        <xdr:cNvSpPr txBox="1"/>
      </xdr:nvSpPr>
      <xdr:spPr>
        <a:xfrm>
          <a:off x="15214111" y="1205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144094</xdr:rowOff>
    </xdr:from>
    <xdr:to>
      <xdr:col>76</xdr:col>
      <xdr:colOff>165100</xdr:colOff>
      <xdr:row>72</xdr:row>
      <xdr:rowOff>74244</xdr:rowOff>
    </xdr:to>
    <xdr:sp macro="" textlink="">
      <xdr:nvSpPr>
        <xdr:cNvPr id="648" name="楕円 647"/>
        <xdr:cNvSpPr/>
      </xdr:nvSpPr>
      <xdr:spPr>
        <a:xfrm>
          <a:off x="14541500" y="123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90771</xdr:rowOff>
    </xdr:from>
    <xdr:ext cx="534377" cy="259045"/>
    <xdr:sp macro="" textlink="">
      <xdr:nvSpPr>
        <xdr:cNvPr id="649" name="テキスト ボックス 648"/>
        <xdr:cNvSpPr txBox="1"/>
      </xdr:nvSpPr>
      <xdr:spPr>
        <a:xfrm>
          <a:off x="14325111" y="1209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170066</xdr:rowOff>
    </xdr:from>
    <xdr:to>
      <xdr:col>72</xdr:col>
      <xdr:colOff>38100</xdr:colOff>
      <xdr:row>72</xdr:row>
      <xdr:rowOff>100216</xdr:rowOff>
    </xdr:to>
    <xdr:sp macro="" textlink="">
      <xdr:nvSpPr>
        <xdr:cNvPr id="650" name="楕円 649"/>
        <xdr:cNvSpPr/>
      </xdr:nvSpPr>
      <xdr:spPr>
        <a:xfrm>
          <a:off x="13652500" y="123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116743</xdr:rowOff>
    </xdr:from>
    <xdr:ext cx="534377" cy="259045"/>
    <xdr:sp macro="" textlink="">
      <xdr:nvSpPr>
        <xdr:cNvPr id="651" name="テキスト ボックス 650"/>
        <xdr:cNvSpPr txBox="1"/>
      </xdr:nvSpPr>
      <xdr:spPr>
        <a:xfrm>
          <a:off x="13436111" y="1211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162420</xdr:rowOff>
    </xdr:from>
    <xdr:to>
      <xdr:col>67</xdr:col>
      <xdr:colOff>101600</xdr:colOff>
      <xdr:row>72</xdr:row>
      <xdr:rowOff>92570</xdr:rowOff>
    </xdr:to>
    <xdr:sp macro="" textlink="">
      <xdr:nvSpPr>
        <xdr:cNvPr id="652" name="楕円 651"/>
        <xdr:cNvSpPr/>
      </xdr:nvSpPr>
      <xdr:spPr>
        <a:xfrm>
          <a:off x="12763500" y="123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109097</xdr:rowOff>
    </xdr:from>
    <xdr:ext cx="534377" cy="259045"/>
    <xdr:sp macro="" textlink="">
      <xdr:nvSpPr>
        <xdr:cNvPr id="653" name="テキスト ボックス 652"/>
        <xdr:cNvSpPr txBox="1"/>
      </xdr:nvSpPr>
      <xdr:spPr>
        <a:xfrm>
          <a:off x="12547111" y="121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90469</xdr:rowOff>
    </xdr:from>
    <xdr:to>
      <xdr:col>85</xdr:col>
      <xdr:colOff>127000</xdr:colOff>
      <xdr:row>98</xdr:row>
      <xdr:rowOff>121096</xdr:rowOff>
    </xdr:to>
    <xdr:cxnSp macro="">
      <xdr:nvCxnSpPr>
        <xdr:cNvPr id="680" name="直線コネクタ 679"/>
        <xdr:cNvCxnSpPr/>
      </xdr:nvCxnSpPr>
      <xdr:spPr>
        <a:xfrm>
          <a:off x="15481300" y="16892569"/>
          <a:ext cx="838200" cy="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74326</xdr:rowOff>
    </xdr:from>
    <xdr:to>
      <xdr:col>81</xdr:col>
      <xdr:colOff>50800</xdr:colOff>
      <xdr:row>98</xdr:row>
      <xdr:rowOff>90469</xdr:rowOff>
    </xdr:to>
    <xdr:cxnSp macro="">
      <xdr:nvCxnSpPr>
        <xdr:cNvPr id="683" name="直線コネクタ 682"/>
        <xdr:cNvCxnSpPr/>
      </xdr:nvCxnSpPr>
      <xdr:spPr>
        <a:xfrm>
          <a:off x="14592300" y="16876426"/>
          <a:ext cx="8890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23289</xdr:rowOff>
    </xdr:from>
    <xdr:to>
      <xdr:col>76</xdr:col>
      <xdr:colOff>114300</xdr:colOff>
      <xdr:row>98</xdr:row>
      <xdr:rowOff>74326</xdr:rowOff>
    </xdr:to>
    <xdr:cxnSp macro="">
      <xdr:nvCxnSpPr>
        <xdr:cNvPr id="686" name="直線コネクタ 685"/>
        <xdr:cNvCxnSpPr/>
      </xdr:nvCxnSpPr>
      <xdr:spPr>
        <a:xfrm>
          <a:off x="13703300" y="16825389"/>
          <a:ext cx="889000" cy="5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161010</xdr:rowOff>
    </xdr:from>
    <xdr:to>
      <xdr:col>71</xdr:col>
      <xdr:colOff>177800</xdr:colOff>
      <xdr:row>98</xdr:row>
      <xdr:rowOff>23289</xdr:rowOff>
    </xdr:to>
    <xdr:cxnSp macro="">
      <xdr:nvCxnSpPr>
        <xdr:cNvPr id="689" name="直線コネクタ 688"/>
        <xdr:cNvCxnSpPr/>
      </xdr:nvCxnSpPr>
      <xdr:spPr>
        <a:xfrm>
          <a:off x="12814300" y="16791660"/>
          <a:ext cx="889000" cy="3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70296</xdr:rowOff>
    </xdr:from>
    <xdr:to>
      <xdr:col>85</xdr:col>
      <xdr:colOff>177800</xdr:colOff>
      <xdr:row>99</xdr:row>
      <xdr:rowOff>446</xdr:rowOff>
    </xdr:to>
    <xdr:sp macro="" textlink="">
      <xdr:nvSpPr>
        <xdr:cNvPr id="699" name="楕円 698"/>
        <xdr:cNvSpPr/>
      </xdr:nvSpPr>
      <xdr:spPr>
        <a:xfrm>
          <a:off x="16268700" y="168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469744" cy="259045"/>
    <xdr:sp macro="" textlink="">
      <xdr:nvSpPr>
        <xdr:cNvPr id="700" name="積立金該当値テキスト"/>
        <xdr:cNvSpPr txBox="1"/>
      </xdr:nvSpPr>
      <xdr:spPr>
        <a:xfrm>
          <a:off x="16370300" y="1679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39669</xdr:rowOff>
    </xdr:from>
    <xdr:to>
      <xdr:col>81</xdr:col>
      <xdr:colOff>101600</xdr:colOff>
      <xdr:row>98</xdr:row>
      <xdr:rowOff>141269</xdr:rowOff>
    </xdr:to>
    <xdr:sp macro="" textlink="">
      <xdr:nvSpPr>
        <xdr:cNvPr id="701" name="楕円 700"/>
        <xdr:cNvSpPr/>
      </xdr:nvSpPr>
      <xdr:spPr>
        <a:xfrm>
          <a:off x="15430500" y="168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132396</xdr:rowOff>
    </xdr:from>
    <xdr:ext cx="534377" cy="259045"/>
    <xdr:sp macro="" textlink="">
      <xdr:nvSpPr>
        <xdr:cNvPr id="702" name="テキスト ボックス 701"/>
        <xdr:cNvSpPr txBox="1"/>
      </xdr:nvSpPr>
      <xdr:spPr>
        <a:xfrm>
          <a:off x="15214111" y="1693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23526</xdr:rowOff>
    </xdr:from>
    <xdr:to>
      <xdr:col>76</xdr:col>
      <xdr:colOff>165100</xdr:colOff>
      <xdr:row>98</xdr:row>
      <xdr:rowOff>125126</xdr:rowOff>
    </xdr:to>
    <xdr:sp macro="" textlink="">
      <xdr:nvSpPr>
        <xdr:cNvPr id="703" name="楕円 702"/>
        <xdr:cNvSpPr/>
      </xdr:nvSpPr>
      <xdr:spPr>
        <a:xfrm>
          <a:off x="14541500" y="168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141653</xdr:rowOff>
    </xdr:from>
    <xdr:ext cx="534377" cy="259045"/>
    <xdr:sp macro="" textlink="">
      <xdr:nvSpPr>
        <xdr:cNvPr id="704" name="テキスト ボックス 703"/>
        <xdr:cNvSpPr txBox="1"/>
      </xdr:nvSpPr>
      <xdr:spPr>
        <a:xfrm>
          <a:off x="14325111" y="1660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143939</xdr:rowOff>
    </xdr:from>
    <xdr:to>
      <xdr:col>72</xdr:col>
      <xdr:colOff>38100</xdr:colOff>
      <xdr:row>98</xdr:row>
      <xdr:rowOff>74089</xdr:rowOff>
    </xdr:to>
    <xdr:sp macro="" textlink="">
      <xdr:nvSpPr>
        <xdr:cNvPr id="705" name="楕円 704"/>
        <xdr:cNvSpPr/>
      </xdr:nvSpPr>
      <xdr:spPr>
        <a:xfrm>
          <a:off x="13652500" y="167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90616</xdr:rowOff>
    </xdr:from>
    <xdr:ext cx="534377" cy="259045"/>
    <xdr:sp macro="" textlink="">
      <xdr:nvSpPr>
        <xdr:cNvPr id="706" name="テキスト ボックス 705"/>
        <xdr:cNvSpPr txBox="1"/>
      </xdr:nvSpPr>
      <xdr:spPr>
        <a:xfrm>
          <a:off x="13436111" y="1654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110210</xdr:rowOff>
    </xdr:from>
    <xdr:to>
      <xdr:col>67</xdr:col>
      <xdr:colOff>101600</xdr:colOff>
      <xdr:row>98</xdr:row>
      <xdr:rowOff>40360</xdr:rowOff>
    </xdr:to>
    <xdr:sp macro="" textlink="">
      <xdr:nvSpPr>
        <xdr:cNvPr id="707" name="楕円 706"/>
        <xdr:cNvSpPr/>
      </xdr:nvSpPr>
      <xdr:spPr>
        <a:xfrm>
          <a:off x="12763500" y="167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56887</xdr:rowOff>
    </xdr:from>
    <xdr:ext cx="534377" cy="259045"/>
    <xdr:sp macro="" textlink="">
      <xdr:nvSpPr>
        <xdr:cNvPr id="708" name="テキスト ボックス 707"/>
        <xdr:cNvSpPr txBox="1"/>
      </xdr:nvSpPr>
      <xdr:spPr>
        <a:xfrm>
          <a:off x="12547111" y="1651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71310</xdr:rowOff>
    </xdr:from>
    <xdr:to>
      <xdr:col>116</xdr:col>
      <xdr:colOff>62864</xdr:colOff>
      <xdr:row>59</xdr:row>
      <xdr:rowOff>44450</xdr:rowOff>
    </xdr:to>
    <xdr:cxnSp macro="">
      <xdr:nvCxnSpPr>
        <xdr:cNvPr id="791" name="直線コネクタ 790"/>
        <xdr:cNvCxnSpPr/>
      </xdr:nvCxnSpPr>
      <xdr:spPr>
        <a:xfrm flipV="1">
          <a:off x="22159595" y="9158160"/>
          <a:ext cx="1269" cy="1001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17987</xdr:rowOff>
    </xdr:from>
    <xdr:ext cx="534377" cy="259045"/>
    <xdr:sp macro="" textlink="">
      <xdr:nvSpPr>
        <xdr:cNvPr id="794" name="貸付金最大値テキスト"/>
        <xdr:cNvSpPr txBox="1"/>
      </xdr:nvSpPr>
      <xdr:spPr>
        <a:xfrm>
          <a:off x="22212300" y="8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71310</xdr:rowOff>
    </xdr:from>
    <xdr:to>
      <xdr:col>116</xdr:col>
      <xdr:colOff>152400</xdr:colOff>
      <xdr:row>53</xdr:row>
      <xdr:rowOff>71310</xdr:rowOff>
    </xdr:to>
    <xdr:cxnSp macro="">
      <xdr:nvCxnSpPr>
        <xdr:cNvPr id="795" name="直線コネクタ 794"/>
        <xdr:cNvCxnSpPr/>
      </xdr:nvCxnSpPr>
      <xdr:spPr>
        <a:xfrm>
          <a:off x="22072600" y="915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144653</xdr:rowOff>
    </xdr:from>
    <xdr:to>
      <xdr:col>116</xdr:col>
      <xdr:colOff>63500</xdr:colOff>
      <xdr:row>56</xdr:row>
      <xdr:rowOff>80378</xdr:rowOff>
    </xdr:to>
    <xdr:cxnSp macro="">
      <xdr:nvCxnSpPr>
        <xdr:cNvPr id="796" name="直線コネクタ 795"/>
        <xdr:cNvCxnSpPr/>
      </xdr:nvCxnSpPr>
      <xdr:spPr>
        <a:xfrm>
          <a:off x="21323300" y="9574403"/>
          <a:ext cx="838200" cy="10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126268</xdr:rowOff>
    </xdr:from>
    <xdr:ext cx="469744" cy="259045"/>
    <xdr:sp macro="" textlink="">
      <xdr:nvSpPr>
        <xdr:cNvPr id="797" name="貸付金平均値テキスト"/>
        <xdr:cNvSpPr txBox="1"/>
      </xdr:nvSpPr>
      <xdr:spPr>
        <a:xfrm>
          <a:off x="22212300" y="9898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147841</xdr:rowOff>
    </xdr:from>
    <xdr:to>
      <xdr:col>116</xdr:col>
      <xdr:colOff>114300</xdr:colOff>
      <xdr:row>58</xdr:row>
      <xdr:rowOff>77991</xdr:rowOff>
    </xdr:to>
    <xdr:sp macro="" textlink="">
      <xdr:nvSpPr>
        <xdr:cNvPr id="798" name="フローチャート: 判断 797"/>
        <xdr:cNvSpPr/>
      </xdr:nvSpPr>
      <xdr:spPr>
        <a:xfrm>
          <a:off x="221107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113868</xdr:rowOff>
    </xdr:from>
    <xdr:to>
      <xdr:col>111</xdr:col>
      <xdr:colOff>177800</xdr:colOff>
      <xdr:row>55</xdr:row>
      <xdr:rowOff>144653</xdr:rowOff>
    </xdr:to>
    <xdr:cxnSp macro="">
      <xdr:nvCxnSpPr>
        <xdr:cNvPr id="799" name="直線コネクタ 798"/>
        <xdr:cNvCxnSpPr/>
      </xdr:nvCxnSpPr>
      <xdr:spPr>
        <a:xfrm>
          <a:off x="20434300" y="9372168"/>
          <a:ext cx="889000" cy="2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146279</xdr:rowOff>
    </xdr:from>
    <xdr:to>
      <xdr:col>112</xdr:col>
      <xdr:colOff>38100</xdr:colOff>
      <xdr:row>58</xdr:row>
      <xdr:rowOff>76429</xdr:rowOff>
    </xdr:to>
    <xdr:sp macro="" textlink="">
      <xdr:nvSpPr>
        <xdr:cNvPr id="800" name="フローチャート: 判断 799"/>
        <xdr:cNvSpPr/>
      </xdr:nvSpPr>
      <xdr:spPr>
        <a:xfrm>
          <a:off x="21272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67556</xdr:rowOff>
    </xdr:from>
    <xdr:ext cx="469744" cy="259045"/>
    <xdr:sp macro="" textlink="">
      <xdr:nvSpPr>
        <xdr:cNvPr id="801" name="テキスト ボックス 800"/>
        <xdr:cNvSpPr txBox="1"/>
      </xdr:nvSpPr>
      <xdr:spPr>
        <a:xfrm>
          <a:off x="21088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77825</xdr:rowOff>
    </xdr:from>
    <xdr:to>
      <xdr:col>107</xdr:col>
      <xdr:colOff>50800</xdr:colOff>
      <xdr:row>54</xdr:row>
      <xdr:rowOff>113868</xdr:rowOff>
    </xdr:to>
    <xdr:cxnSp macro="">
      <xdr:nvCxnSpPr>
        <xdr:cNvPr id="802" name="直線コネクタ 801"/>
        <xdr:cNvCxnSpPr/>
      </xdr:nvCxnSpPr>
      <xdr:spPr>
        <a:xfrm>
          <a:off x="19545300" y="9164675"/>
          <a:ext cx="889000" cy="20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126581</xdr:rowOff>
    </xdr:from>
    <xdr:to>
      <xdr:col>107</xdr:col>
      <xdr:colOff>101600</xdr:colOff>
      <xdr:row>58</xdr:row>
      <xdr:rowOff>56731</xdr:rowOff>
    </xdr:to>
    <xdr:sp macro="" textlink="">
      <xdr:nvSpPr>
        <xdr:cNvPr id="803" name="フローチャート: 判断 802"/>
        <xdr:cNvSpPr/>
      </xdr:nvSpPr>
      <xdr:spPr>
        <a:xfrm>
          <a:off x="20383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47858</xdr:rowOff>
    </xdr:from>
    <xdr:ext cx="469744" cy="259045"/>
    <xdr:sp macro="" textlink="">
      <xdr:nvSpPr>
        <xdr:cNvPr id="804" name="テキスト ボックス 803"/>
        <xdr:cNvSpPr txBox="1"/>
      </xdr:nvSpPr>
      <xdr:spPr>
        <a:xfrm>
          <a:off x="20199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153950</xdr:rowOff>
    </xdr:from>
    <xdr:to>
      <xdr:col>102</xdr:col>
      <xdr:colOff>114300</xdr:colOff>
      <xdr:row>53</xdr:row>
      <xdr:rowOff>77825</xdr:rowOff>
    </xdr:to>
    <xdr:cxnSp macro="">
      <xdr:nvCxnSpPr>
        <xdr:cNvPr id="805" name="直線コネクタ 804"/>
        <xdr:cNvCxnSpPr/>
      </xdr:nvCxnSpPr>
      <xdr:spPr>
        <a:xfrm>
          <a:off x="18656300" y="8897900"/>
          <a:ext cx="889000" cy="2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79832</xdr:rowOff>
    </xdr:from>
    <xdr:to>
      <xdr:col>102</xdr:col>
      <xdr:colOff>165100</xdr:colOff>
      <xdr:row>58</xdr:row>
      <xdr:rowOff>9982</xdr:rowOff>
    </xdr:to>
    <xdr:sp macro="" textlink="">
      <xdr:nvSpPr>
        <xdr:cNvPr id="806" name="フローチャート: 判断 805"/>
        <xdr:cNvSpPr/>
      </xdr:nvSpPr>
      <xdr:spPr>
        <a:xfrm>
          <a:off x="194945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1109</xdr:rowOff>
    </xdr:from>
    <xdr:ext cx="469744" cy="259045"/>
    <xdr:sp macro="" textlink="">
      <xdr:nvSpPr>
        <xdr:cNvPr id="807" name="テキスト ボックス 806"/>
        <xdr:cNvSpPr txBox="1"/>
      </xdr:nvSpPr>
      <xdr:spPr>
        <a:xfrm>
          <a:off x="19310428" y="99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71945</xdr:rowOff>
    </xdr:from>
    <xdr:to>
      <xdr:col>98</xdr:col>
      <xdr:colOff>38100</xdr:colOff>
      <xdr:row>58</xdr:row>
      <xdr:rowOff>2095</xdr:rowOff>
    </xdr:to>
    <xdr:sp macro="" textlink="">
      <xdr:nvSpPr>
        <xdr:cNvPr id="808" name="フローチャート: 判断 807"/>
        <xdr:cNvSpPr/>
      </xdr:nvSpPr>
      <xdr:spPr>
        <a:xfrm>
          <a:off x="18605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164672</xdr:rowOff>
    </xdr:from>
    <xdr:ext cx="469744" cy="259045"/>
    <xdr:sp macro="" textlink="">
      <xdr:nvSpPr>
        <xdr:cNvPr id="809" name="テキスト ボックス 808"/>
        <xdr:cNvSpPr txBox="1"/>
      </xdr:nvSpPr>
      <xdr:spPr>
        <a:xfrm>
          <a:off x="18421428"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29578</xdr:rowOff>
    </xdr:from>
    <xdr:to>
      <xdr:col>116</xdr:col>
      <xdr:colOff>114300</xdr:colOff>
      <xdr:row>56</xdr:row>
      <xdr:rowOff>131178</xdr:rowOff>
    </xdr:to>
    <xdr:sp macro="" textlink="">
      <xdr:nvSpPr>
        <xdr:cNvPr id="815" name="楕円 814"/>
        <xdr:cNvSpPr/>
      </xdr:nvSpPr>
      <xdr:spPr>
        <a:xfrm>
          <a:off x="22110700" y="96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52455</xdr:rowOff>
    </xdr:from>
    <xdr:ext cx="534377" cy="259045"/>
    <xdr:sp macro="" textlink="">
      <xdr:nvSpPr>
        <xdr:cNvPr id="816" name="貸付金該当値テキスト"/>
        <xdr:cNvSpPr txBox="1"/>
      </xdr:nvSpPr>
      <xdr:spPr>
        <a:xfrm>
          <a:off x="22212300" y="948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93853</xdr:rowOff>
    </xdr:from>
    <xdr:to>
      <xdr:col>112</xdr:col>
      <xdr:colOff>38100</xdr:colOff>
      <xdr:row>56</xdr:row>
      <xdr:rowOff>24003</xdr:rowOff>
    </xdr:to>
    <xdr:sp macro="" textlink="">
      <xdr:nvSpPr>
        <xdr:cNvPr id="817" name="楕円 816"/>
        <xdr:cNvSpPr/>
      </xdr:nvSpPr>
      <xdr:spPr>
        <a:xfrm>
          <a:off x="21272500" y="95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40530</xdr:rowOff>
    </xdr:from>
    <xdr:ext cx="534377" cy="259045"/>
    <xdr:sp macro="" textlink="">
      <xdr:nvSpPr>
        <xdr:cNvPr id="818" name="テキスト ボックス 817"/>
        <xdr:cNvSpPr txBox="1"/>
      </xdr:nvSpPr>
      <xdr:spPr>
        <a:xfrm>
          <a:off x="21056111" y="929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63068</xdr:rowOff>
    </xdr:from>
    <xdr:to>
      <xdr:col>107</xdr:col>
      <xdr:colOff>101600</xdr:colOff>
      <xdr:row>54</xdr:row>
      <xdr:rowOff>164668</xdr:rowOff>
    </xdr:to>
    <xdr:sp macro="" textlink="">
      <xdr:nvSpPr>
        <xdr:cNvPr id="819" name="楕円 818"/>
        <xdr:cNvSpPr/>
      </xdr:nvSpPr>
      <xdr:spPr>
        <a:xfrm>
          <a:off x="20383500" y="93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9745</xdr:rowOff>
    </xdr:from>
    <xdr:ext cx="534377" cy="259045"/>
    <xdr:sp macro="" textlink="">
      <xdr:nvSpPr>
        <xdr:cNvPr id="820" name="テキスト ボックス 819"/>
        <xdr:cNvSpPr txBox="1"/>
      </xdr:nvSpPr>
      <xdr:spPr>
        <a:xfrm>
          <a:off x="20167111" y="90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27025</xdr:rowOff>
    </xdr:from>
    <xdr:to>
      <xdr:col>102</xdr:col>
      <xdr:colOff>165100</xdr:colOff>
      <xdr:row>53</xdr:row>
      <xdr:rowOff>128625</xdr:rowOff>
    </xdr:to>
    <xdr:sp macro="" textlink="">
      <xdr:nvSpPr>
        <xdr:cNvPr id="821" name="楕円 820"/>
        <xdr:cNvSpPr/>
      </xdr:nvSpPr>
      <xdr:spPr>
        <a:xfrm>
          <a:off x="19494500" y="91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145152</xdr:rowOff>
    </xdr:from>
    <xdr:ext cx="534377" cy="259045"/>
    <xdr:sp macro="" textlink="">
      <xdr:nvSpPr>
        <xdr:cNvPr id="822" name="テキスト ボックス 821"/>
        <xdr:cNvSpPr txBox="1"/>
      </xdr:nvSpPr>
      <xdr:spPr>
        <a:xfrm>
          <a:off x="19278111" y="888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103150</xdr:rowOff>
    </xdr:from>
    <xdr:to>
      <xdr:col>98</xdr:col>
      <xdr:colOff>38100</xdr:colOff>
      <xdr:row>52</xdr:row>
      <xdr:rowOff>33300</xdr:rowOff>
    </xdr:to>
    <xdr:sp macro="" textlink="">
      <xdr:nvSpPr>
        <xdr:cNvPr id="823" name="楕円 822"/>
        <xdr:cNvSpPr/>
      </xdr:nvSpPr>
      <xdr:spPr>
        <a:xfrm>
          <a:off x="18605500" y="88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49827</xdr:rowOff>
    </xdr:from>
    <xdr:ext cx="534377" cy="259045"/>
    <xdr:sp macro="" textlink="">
      <xdr:nvSpPr>
        <xdr:cNvPr id="824" name="テキスト ボックス 823"/>
        <xdr:cNvSpPr txBox="1"/>
      </xdr:nvSpPr>
      <xdr:spPr>
        <a:xfrm>
          <a:off x="18389111" y="86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9" name="直線コネクタ 848"/>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50"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51" name="直線コネクタ 850"/>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2"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3" name="直線コネクタ 852"/>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62167</xdr:rowOff>
    </xdr:from>
    <xdr:to>
      <xdr:col>116</xdr:col>
      <xdr:colOff>63500</xdr:colOff>
      <xdr:row>76</xdr:row>
      <xdr:rowOff>96247</xdr:rowOff>
    </xdr:to>
    <xdr:cxnSp macro="">
      <xdr:nvCxnSpPr>
        <xdr:cNvPr id="854" name="直線コネクタ 853"/>
        <xdr:cNvCxnSpPr/>
      </xdr:nvCxnSpPr>
      <xdr:spPr>
        <a:xfrm flipV="1">
          <a:off x="21323300" y="13092367"/>
          <a:ext cx="838200" cy="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5"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6" name="フローチャート: 判断 855"/>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67081</xdr:rowOff>
    </xdr:from>
    <xdr:to>
      <xdr:col>111</xdr:col>
      <xdr:colOff>177800</xdr:colOff>
      <xdr:row>76</xdr:row>
      <xdr:rowOff>96247</xdr:rowOff>
    </xdr:to>
    <xdr:cxnSp macro="">
      <xdr:nvCxnSpPr>
        <xdr:cNvPr id="857" name="直線コネクタ 856"/>
        <xdr:cNvCxnSpPr/>
      </xdr:nvCxnSpPr>
      <xdr:spPr>
        <a:xfrm>
          <a:off x="20434300" y="12411481"/>
          <a:ext cx="889000" cy="71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8" name="フローチャート: 判断 857"/>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9" name="テキスト ボックス 858"/>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48946</xdr:rowOff>
    </xdr:from>
    <xdr:to>
      <xdr:col>107</xdr:col>
      <xdr:colOff>50800</xdr:colOff>
      <xdr:row>72</xdr:row>
      <xdr:rowOff>67081</xdr:rowOff>
    </xdr:to>
    <xdr:cxnSp macro="">
      <xdr:nvCxnSpPr>
        <xdr:cNvPr id="860" name="直線コネクタ 859"/>
        <xdr:cNvCxnSpPr/>
      </xdr:nvCxnSpPr>
      <xdr:spPr>
        <a:xfrm>
          <a:off x="19545300" y="12393346"/>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61" name="フローチャート: 判断 860"/>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2" name="テキスト ボックス 861"/>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48946</xdr:rowOff>
    </xdr:from>
    <xdr:to>
      <xdr:col>102</xdr:col>
      <xdr:colOff>114300</xdr:colOff>
      <xdr:row>73</xdr:row>
      <xdr:rowOff>18428</xdr:rowOff>
    </xdr:to>
    <xdr:cxnSp macro="">
      <xdr:nvCxnSpPr>
        <xdr:cNvPr id="863" name="直線コネクタ 862"/>
        <xdr:cNvCxnSpPr/>
      </xdr:nvCxnSpPr>
      <xdr:spPr>
        <a:xfrm flipV="1">
          <a:off x="18656300" y="12393346"/>
          <a:ext cx="889000" cy="1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4" name="フローチャート: 判断 863"/>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5" name="テキスト ボックス 864"/>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6" name="フローチャート: 判断 865"/>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7" name="テキスト ボックス 866"/>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11367</xdr:rowOff>
    </xdr:from>
    <xdr:to>
      <xdr:col>116</xdr:col>
      <xdr:colOff>114300</xdr:colOff>
      <xdr:row>76</xdr:row>
      <xdr:rowOff>112967</xdr:rowOff>
    </xdr:to>
    <xdr:sp macro="" textlink="">
      <xdr:nvSpPr>
        <xdr:cNvPr id="873" name="楕円 872"/>
        <xdr:cNvSpPr/>
      </xdr:nvSpPr>
      <xdr:spPr>
        <a:xfrm>
          <a:off x="22110700" y="130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161244</xdr:rowOff>
    </xdr:from>
    <xdr:ext cx="534377" cy="259045"/>
    <xdr:sp macro="" textlink="">
      <xdr:nvSpPr>
        <xdr:cNvPr id="874" name="繰出金該当値テキスト"/>
        <xdr:cNvSpPr txBox="1"/>
      </xdr:nvSpPr>
      <xdr:spPr>
        <a:xfrm>
          <a:off x="22212300" y="130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45447</xdr:rowOff>
    </xdr:from>
    <xdr:to>
      <xdr:col>112</xdr:col>
      <xdr:colOff>38100</xdr:colOff>
      <xdr:row>76</xdr:row>
      <xdr:rowOff>147047</xdr:rowOff>
    </xdr:to>
    <xdr:sp macro="" textlink="">
      <xdr:nvSpPr>
        <xdr:cNvPr id="875" name="楕円 874"/>
        <xdr:cNvSpPr/>
      </xdr:nvSpPr>
      <xdr:spPr>
        <a:xfrm>
          <a:off x="21272500" y="130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138174</xdr:rowOff>
    </xdr:from>
    <xdr:ext cx="534377" cy="259045"/>
    <xdr:sp macro="" textlink="">
      <xdr:nvSpPr>
        <xdr:cNvPr id="876" name="テキスト ボックス 875"/>
        <xdr:cNvSpPr txBox="1"/>
      </xdr:nvSpPr>
      <xdr:spPr>
        <a:xfrm>
          <a:off x="21056111" y="131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16281</xdr:rowOff>
    </xdr:from>
    <xdr:to>
      <xdr:col>107</xdr:col>
      <xdr:colOff>101600</xdr:colOff>
      <xdr:row>72</xdr:row>
      <xdr:rowOff>117881</xdr:rowOff>
    </xdr:to>
    <xdr:sp macro="" textlink="">
      <xdr:nvSpPr>
        <xdr:cNvPr id="877" name="楕円 876"/>
        <xdr:cNvSpPr/>
      </xdr:nvSpPr>
      <xdr:spPr>
        <a:xfrm>
          <a:off x="20383500" y="123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134408</xdr:rowOff>
    </xdr:from>
    <xdr:ext cx="534377" cy="259045"/>
    <xdr:sp macro="" textlink="">
      <xdr:nvSpPr>
        <xdr:cNvPr id="878" name="テキスト ボックス 877"/>
        <xdr:cNvSpPr txBox="1"/>
      </xdr:nvSpPr>
      <xdr:spPr>
        <a:xfrm>
          <a:off x="20167111" y="121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169596</xdr:rowOff>
    </xdr:from>
    <xdr:to>
      <xdr:col>102</xdr:col>
      <xdr:colOff>165100</xdr:colOff>
      <xdr:row>72</xdr:row>
      <xdr:rowOff>99746</xdr:rowOff>
    </xdr:to>
    <xdr:sp macro="" textlink="">
      <xdr:nvSpPr>
        <xdr:cNvPr id="879" name="楕円 878"/>
        <xdr:cNvSpPr/>
      </xdr:nvSpPr>
      <xdr:spPr>
        <a:xfrm>
          <a:off x="19494500" y="123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116273</xdr:rowOff>
    </xdr:from>
    <xdr:ext cx="534377" cy="259045"/>
    <xdr:sp macro="" textlink="">
      <xdr:nvSpPr>
        <xdr:cNvPr id="880" name="テキスト ボックス 879"/>
        <xdr:cNvSpPr txBox="1"/>
      </xdr:nvSpPr>
      <xdr:spPr>
        <a:xfrm>
          <a:off x="19278111" y="121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139078</xdr:rowOff>
    </xdr:from>
    <xdr:to>
      <xdr:col>98</xdr:col>
      <xdr:colOff>38100</xdr:colOff>
      <xdr:row>73</xdr:row>
      <xdr:rowOff>69228</xdr:rowOff>
    </xdr:to>
    <xdr:sp macro="" textlink="">
      <xdr:nvSpPr>
        <xdr:cNvPr id="881" name="楕円 880"/>
        <xdr:cNvSpPr/>
      </xdr:nvSpPr>
      <xdr:spPr>
        <a:xfrm>
          <a:off x="18605500" y="124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85755</xdr:rowOff>
    </xdr:from>
    <xdr:ext cx="534377" cy="259045"/>
    <xdr:sp macro="" textlink="">
      <xdr:nvSpPr>
        <xdr:cNvPr id="882" name="テキスト ボックス 881"/>
        <xdr:cNvSpPr txBox="1"/>
      </xdr:nvSpPr>
      <xdr:spPr>
        <a:xfrm>
          <a:off x="18389111" y="122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4" name="テキスト ボックス 89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6" name="テキスト ボックス 895"/>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900" name="テキスト ボックス 899"/>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2" name="テキスト ボックス 901"/>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4" name="テキスト ボックス 90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6" name="直線コネクタ 90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フローチャート: 判断 91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5" name="フローチャート: 判断 91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6" name="テキスト ボックス 915"/>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8" name="フローチャート: 判断 917"/>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9" name="テキスト ボックス 918"/>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0" name="直線コネクタ 91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21" name="フローチャート: 判断 920"/>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2" name="テキスト ボックス 921"/>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3" name="フローチャート: 判断 92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4" name="テキスト ボックス 92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3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3" name="テキスト ボックス 932"/>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5" name="テキスト ボックス 93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7" name="テキスト ボックス 93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8" name="楕円 93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9" name="テキスト ボックス 938"/>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元年度の住民一人当たりの歳出総額は</a:t>
          </a:r>
          <a:r>
            <a:rPr kumimoji="1" lang="en-US" altLang="ja-JP" sz="1300">
              <a:latin typeface="ＭＳ Ｐゴシック" panose="020B0600070205080204" pitchFamily="50" charset="-128"/>
              <a:ea typeface="ＭＳ Ｐゴシック" panose="020B0600070205080204" pitchFamily="50" charset="-128"/>
            </a:rPr>
            <a:t>734,553</a:t>
          </a:r>
          <a:r>
            <a:rPr kumimoji="1" lang="ja-JP" altLang="en-US" sz="1300">
              <a:latin typeface="ＭＳ Ｐゴシック" panose="020B0600070205080204" pitchFamily="50" charset="-128"/>
              <a:ea typeface="ＭＳ Ｐゴシック" panose="020B0600070205080204" pitchFamily="50" charset="-128"/>
            </a:rPr>
            <a:t>円で、前年度の</a:t>
          </a:r>
          <a:r>
            <a:rPr kumimoji="1" lang="en-US" altLang="ja-JP" sz="1300">
              <a:latin typeface="ＭＳ Ｐゴシック" panose="020B0600070205080204" pitchFamily="50" charset="-128"/>
              <a:ea typeface="ＭＳ Ｐゴシック" panose="020B0600070205080204" pitchFamily="50" charset="-128"/>
            </a:rPr>
            <a:t>671,770</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62,783</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人件費においては、前年度に比べ退職者が減ったことにより、退職手当が</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百万円減少した。維持補修費においては、除排雪経費が前年度と比べて減少した。</a:t>
          </a:r>
        </a:p>
        <a:p>
          <a:r>
            <a:rPr kumimoji="1" lang="ja-JP" altLang="en-US" sz="1300">
              <a:latin typeface="ＭＳ Ｐゴシック" panose="020B0600070205080204" pitchFamily="50" charset="-128"/>
              <a:ea typeface="ＭＳ Ｐゴシック" panose="020B0600070205080204" pitchFamily="50" charset="-128"/>
            </a:rPr>
            <a:t>　類似団体と比較すると、人件費、物件費、維持補修費が高い水準で推移しているが、これは類似団体の多くが一部事務組合で行っている消防及びごみ処理を直営で行っているためである。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年度以降、補助費等が増加した反面、繰出金が減少したのは、下水道事業会計と簡易水道事業会計について、地方公営企業法を適用したことから、両会計への繰出金を補助費等に変更したためである。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普通建設事業費が増加しているのは、次期ごみ処理施設及び屋内水泳プール建設事業の実施によるものであり、災害復旧費事業費については、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年発生の大雨・台風災害の復旧費分の減によるものである。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債費は、類似団体と比べて高い水準で推移しており、今後次期ごみ処理施設建設等の大型建設事業に伴い、地方債残高が増加することから、支出の抑制による公債費の財源確保のほか、計画的な繰上償還を行い、比率上昇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新潟県糸魚川市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42,164
41,757
746.24
32,628,537
30,971,710
1,036,485
15,732,490
42,419,133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93.9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38463</xdr:rowOff>
    </xdr:from>
    <xdr:to>
      <xdr:col>24</xdr:col>
      <xdr:colOff>63500</xdr:colOff>
      <xdr:row>37</xdr:row>
      <xdr:rowOff>41402</xdr:rowOff>
    </xdr:to>
    <xdr:cxnSp macro="">
      <xdr:nvCxnSpPr>
        <xdr:cNvPr id="63" name="直線コネクタ 62"/>
        <xdr:cNvCxnSpPr/>
      </xdr:nvCxnSpPr>
      <xdr:spPr>
        <a:xfrm flipV="1">
          <a:off x="3797300" y="6382113"/>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41402</xdr:rowOff>
    </xdr:from>
    <xdr:to>
      <xdr:col>19</xdr:col>
      <xdr:colOff>177800</xdr:colOff>
      <xdr:row>37</xdr:row>
      <xdr:rowOff>143292</xdr:rowOff>
    </xdr:to>
    <xdr:cxnSp macro="">
      <xdr:nvCxnSpPr>
        <xdr:cNvPr id="66" name="直線コネクタ 65"/>
        <xdr:cNvCxnSpPr/>
      </xdr:nvCxnSpPr>
      <xdr:spPr>
        <a:xfrm flipV="1">
          <a:off x="2908300" y="6385052"/>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143292</xdr:rowOff>
    </xdr:from>
    <xdr:to>
      <xdr:col>15</xdr:col>
      <xdr:colOff>50800</xdr:colOff>
      <xdr:row>38</xdr:row>
      <xdr:rowOff>8418</xdr:rowOff>
    </xdr:to>
    <xdr:cxnSp macro="">
      <xdr:nvCxnSpPr>
        <xdr:cNvPr id="69" name="直線コネクタ 68"/>
        <xdr:cNvCxnSpPr/>
      </xdr:nvCxnSpPr>
      <xdr:spPr>
        <a:xfrm flipV="1">
          <a:off x="2019300" y="64869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57404</xdr:rowOff>
    </xdr:from>
    <xdr:to>
      <xdr:col>10</xdr:col>
      <xdr:colOff>114300</xdr:colOff>
      <xdr:row>38</xdr:row>
      <xdr:rowOff>8418</xdr:rowOff>
    </xdr:to>
    <xdr:cxnSp macro="">
      <xdr:nvCxnSpPr>
        <xdr:cNvPr id="72" name="直線コネクタ 71"/>
        <xdr:cNvCxnSpPr/>
      </xdr:nvCxnSpPr>
      <xdr:spPr>
        <a:xfrm>
          <a:off x="1130300" y="6401054"/>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159113</xdr:rowOff>
    </xdr:from>
    <xdr:to>
      <xdr:col>24</xdr:col>
      <xdr:colOff>114300</xdr:colOff>
      <xdr:row>37</xdr:row>
      <xdr:rowOff>89263</xdr:rowOff>
    </xdr:to>
    <xdr:sp macro="" textlink="">
      <xdr:nvSpPr>
        <xdr:cNvPr id="82" name="楕円 81"/>
        <xdr:cNvSpPr/>
      </xdr:nvSpPr>
      <xdr:spPr>
        <a:xfrm>
          <a:off x="45847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137540</xdr:rowOff>
    </xdr:from>
    <xdr:ext cx="469744" cy="259045"/>
    <xdr:sp macro="" textlink="">
      <xdr:nvSpPr>
        <xdr:cNvPr id="83" name="議会費該当値テキスト"/>
        <xdr:cNvSpPr txBox="1"/>
      </xdr:nvSpPr>
      <xdr:spPr>
        <a:xfrm>
          <a:off x="4686300" y="630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162052</xdr:rowOff>
    </xdr:from>
    <xdr:to>
      <xdr:col>20</xdr:col>
      <xdr:colOff>38100</xdr:colOff>
      <xdr:row>37</xdr:row>
      <xdr:rowOff>92202</xdr:rowOff>
    </xdr:to>
    <xdr:sp macro="" textlink="">
      <xdr:nvSpPr>
        <xdr:cNvPr id="84" name="楕円 83"/>
        <xdr:cNvSpPr/>
      </xdr:nvSpPr>
      <xdr:spPr>
        <a:xfrm>
          <a:off x="3746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83329</xdr:rowOff>
    </xdr:from>
    <xdr:ext cx="469744" cy="259045"/>
    <xdr:sp macro="" textlink="">
      <xdr:nvSpPr>
        <xdr:cNvPr id="85" name="テキスト ボックス 84"/>
        <xdr:cNvSpPr txBox="1"/>
      </xdr:nvSpPr>
      <xdr:spPr>
        <a:xfrm>
          <a:off x="3562428"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92492</xdr:rowOff>
    </xdr:from>
    <xdr:to>
      <xdr:col>15</xdr:col>
      <xdr:colOff>101600</xdr:colOff>
      <xdr:row>38</xdr:row>
      <xdr:rowOff>22642</xdr:rowOff>
    </xdr:to>
    <xdr:sp macro="" textlink="">
      <xdr:nvSpPr>
        <xdr:cNvPr id="86" name="楕円 85"/>
        <xdr:cNvSpPr/>
      </xdr:nvSpPr>
      <xdr:spPr>
        <a:xfrm>
          <a:off x="2857500" y="64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13769</xdr:rowOff>
    </xdr:from>
    <xdr:ext cx="469744" cy="259045"/>
    <xdr:sp macro="" textlink="">
      <xdr:nvSpPr>
        <xdr:cNvPr id="87" name="テキスト ボックス 86"/>
        <xdr:cNvSpPr txBox="1"/>
      </xdr:nvSpPr>
      <xdr:spPr>
        <a:xfrm>
          <a:off x="2673428" y="65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129068</xdr:rowOff>
    </xdr:from>
    <xdr:to>
      <xdr:col>10</xdr:col>
      <xdr:colOff>165100</xdr:colOff>
      <xdr:row>38</xdr:row>
      <xdr:rowOff>59218</xdr:rowOff>
    </xdr:to>
    <xdr:sp macro="" textlink="">
      <xdr:nvSpPr>
        <xdr:cNvPr id="88" name="楕円 87"/>
        <xdr:cNvSpPr/>
      </xdr:nvSpPr>
      <xdr:spPr>
        <a:xfrm>
          <a:off x="1968500" y="6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50345</xdr:rowOff>
    </xdr:from>
    <xdr:ext cx="469744" cy="259045"/>
    <xdr:sp macro="" textlink="">
      <xdr:nvSpPr>
        <xdr:cNvPr id="89" name="テキスト ボックス 88"/>
        <xdr:cNvSpPr txBox="1"/>
      </xdr:nvSpPr>
      <xdr:spPr>
        <a:xfrm>
          <a:off x="1784428" y="656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6604</xdr:rowOff>
    </xdr:from>
    <xdr:to>
      <xdr:col>6</xdr:col>
      <xdr:colOff>38100</xdr:colOff>
      <xdr:row>37</xdr:row>
      <xdr:rowOff>108204</xdr:rowOff>
    </xdr:to>
    <xdr:sp macro="" textlink="">
      <xdr:nvSpPr>
        <xdr:cNvPr id="90" name="楕円 89"/>
        <xdr:cNvSpPr/>
      </xdr:nvSpPr>
      <xdr:spPr>
        <a:xfrm>
          <a:off x="1079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99331</xdr:rowOff>
    </xdr:from>
    <xdr:ext cx="469744" cy="259045"/>
    <xdr:sp macro="" textlink="">
      <xdr:nvSpPr>
        <xdr:cNvPr id="91" name="テキスト ボックス 90"/>
        <xdr:cNvSpPr txBox="1"/>
      </xdr:nvSpPr>
      <xdr:spPr>
        <a:xfrm>
          <a:off x="895428"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24959</xdr:rowOff>
    </xdr:from>
    <xdr:to>
      <xdr:col>24</xdr:col>
      <xdr:colOff>63500</xdr:colOff>
      <xdr:row>58</xdr:row>
      <xdr:rowOff>55043</xdr:rowOff>
    </xdr:to>
    <xdr:cxnSp macro="">
      <xdr:nvCxnSpPr>
        <xdr:cNvPr id="122" name="直線コネクタ 121"/>
        <xdr:cNvCxnSpPr/>
      </xdr:nvCxnSpPr>
      <xdr:spPr>
        <a:xfrm>
          <a:off x="3797300" y="9969059"/>
          <a:ext cx="8382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168144</xdr:rowOff>
    </xdr:from>
    <xdr:to>
      <xdr:col>19</xdr:col>
      <xdr:colOff>177800</xdr:colOff>
      <xdr:row>58</xdr:row>
      <xdr:rowOff>24959</xdr:rowOff>
    </xdr:to>
    <xdr:cxnSp macro="">
      <xdr:nvCxnSpPr>
        <xdr:cNvPr id="125" name="直線コネクタ 124"/>
        <xdr:cNvCxnSpPr/>
      </xdr:nvCxnSpPr>
      <xdr:spPr>
        <a:xfrm>
          <a:off x="2908300" y="9940794"/>
          <a:ext cx="889000" cy="2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146072</xdr:rowOff>
    </xdr:from>
    <xdr:to>
      <xdr:col>15</xdr:col>
      <xdr:colOff>50800</xdr:colOff>
      <xdr:row>57</xdr:row>
      <xdr:rowOff>168144</xdr:rowOff>
    </xdr:to>
    <xdr:cxnSp macro="">
      <xdr:nvCxnSpPr>
        <xdr:cNvPr id="128" name="直線コネクタ 127"/>
        <xdr:cNvCxnSpPr/>
      </xdr:nvCxnSpPr>
      <xdr:spPr>
        <a:xfrm>
          <a:off x="2019300" y="9918722"/>
          <a:ext cx="889000" cy="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123825</xdr:rowOff>
    </xdr:from>
    <xdr:to>
      <xdr:col>10</xdr:col>
      <xdr:colOff>114300</xdr:colOff>
      <xdr:row>57</xdr:row>
      <xdr:rowOff>146072</xdr:rowOff>
    </xdr:to>
    <xdr:cxnSp macro="">
      <xdr:nvCxnSpPr>
        <xdr:cNvPr id="131" name="直線コネクタ 130"/>
        <xdr:cNvCxnSpPr/>
      </xdr:nvCxnSpPr>
      <xdr:spPr>
        <a:xfrm>
          <a:off x="1130300" y="9896475"/>
          <a:ext cx="889000" cy="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4243</xdr:rowOff>
    </xdr:from>
    <xdr:to>
      <xdr:col>24</xdr:col>
      <xdr:colOff>114300</xdr:colOff>
      <xdr:row>58</xdr:row>
      <xdr:rowOff>105843</xdr:rowOff>
    </xdr:to>
    <xdr:sp macro="" textlink="">
      <xdr:nvSpPr>
        <xdr:cNvPr id="141" name="楕円 140"/>
        <xdr:cNvSpPr/>
      </xdr:nvSpPr>
      <xdr:spPr>
        <a:xfrm>
          <a:off x="4584700" y="994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145609</xdr:rowOff>
    </xdr:from>
    <xdr:to>
      <xdr:col>20</xdr:col>
      <xdr:colOff>38100</xdr:colOff>
      <xdr:row>58</xdr:row>
      <xdr:rowOff>75759</xdr:rowOff>
    </xdr:to>
    <xdr:sp macro="" textlink="">
      <xdr:nvSpPr>
        <xdr:cNvPr id="143" name="楕円 142"/>
        <xdr:cNvSpPr/>
      </xdr:nvSpPr>
      <xdr:spPr>
        <a:xfrm>
          <a:off x="3746500" y="991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92286</xdr:rowOff>
    </xdr:from>
    <xdr:ext cx="534377" cy="259045"/>
    <xdr:sp macro="" textlink="">
      <xdr:nvSpPr>
        <xdr:cNvPr id="144" name="テキスト ボックス 143"/>
        <xdr:cNvSpPr txBox="1"/>
      </xdr:nvSpPr>
      <xdr:spPr>
        <a:xfrm>
          <a:off x="3530111" y="969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117344</xdr:rowOff>
    </xdr:from>
    <xdr:to>
      <xdr:col>15</xdr:col>
      <xdr:colOff>101600</xdr:colOff>
      <xdr:row>58</xdr:row>
      <xdr:rowOff>47494</xdr:rowOff>
    </xdr:to>
    <xdr:sp macro="" textlink="">
      <xdr:nvSpPr>
        <xdr:cNvPr id="145" name="楕円 144"/>
        <xdr:cNvSpPr/>
      </xdr:nvSpPr>
      <xdr:spPr>
        <a:xfrm>
          <a:off x="2857500" y="98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64021</xdr:rowOff>
    </xdr:from>
    <xdr:ext cx="534377" cy="259045"/>
    <xdr:sp macro="" textlink="">
      <xdr:nvSpPr>
        <xdr:cNvPr id="146" name="テキスト ボックス 145"/>
        <xdr:cNvSpPr txBox="1"/>
      </xdr:nvSpPr>
      <xdr:spPr>
        <a:xfrm>
          <a:off x="2641111" y="966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95272</xdr:rowOff>
    </xdr:from>
    <xdr:to>
      <xdr:col>10</xdr:col>
      <xdr:colOff>165100</xdr:colOff>
      <xdr:row>58</xdr:row>
      <xdr:rowOff>25422</xdr:rowOff>
    </xdr:to>
    <xdr:sp macro="" textlink="">
      <xdr:nvSpPr>
        <xdr:cNvPr id="147" name="楕円 146"/>
        <xdr:cNvSpPr/>
      </xdr:nvSpPr>
      <xdr:spPr>
        <a:xfrm>
          <a:off x="1968500" y="98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41949</xdr:rowOff>
    </xdr:from>
    <xdr:ext cx="534377" cy="259045"/>
    <xdr:sp macro="" textlink="">
      <xdr:nvSpPr>
        <xdr:cNvPr id="148" name="テキスト ボックス 147"/>
        <xdr:cNvSpPr txBox="1"/>
      </xdr:nvSpPr>
      <xdr:spPr>
        <a:xfrm>
          <a:off x="1752111" y="96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73025</xdr:rowOff>
    </xdr:from>
    <xdr:to>
      <xdr:col>6</xdr:col>
      <xdr:colOff>38100</xdr:colOff>
      <xdr:row>58</xdr:row>
      <xdr:rowOff>3175</xdr:rowOff>
    </xdr:to>
    <xdr:sp macro="" textlink="">
      <xdr:nvSpPr>
        <xdr:cNvPr id="149" name="楕円 148"/>
        <xdr:cNvSpPr/>
      </xdr:nvSpPr>
      <xdr:spPr>
        <a:xfrm>
          <a:off x="1079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19702</xdr:rowOff>
    </xdr:from>
    <xdr:ext cx="534377" cy="259045"/>
    <xdr:sp macro="" textlink="">
      <xdr:nvSpPr>
        <xdr:cNvPr id="150" name="テキスト ボックス 149"/>
        <xdr:cNvSpPr txBox="1"/>
      </xdr:nvSpPr>
      <xdr:spPr>
        <a:xfrm>
          <a:off x="863111" y="96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98144</xdr:rowOff>
    </xdr:from>
    <xdr:to>
      <xdr:col>24</xdr:col>
      <xdr:colOff>63500</xdr:colOff>
      <xdr:row>77</xdr:row>
      <xdr:rowOff>140582</xdr:rowOff>
    </xdr:to>
    <xdr:cxnSp macro="">
      <xdr:nvCxnSpPr>
        <xdr:cNvPr id="182" name="直線コネクタ 181"/>
        <xdr:cNvCxnSpPr/>
      </xdr:nvCxnSpPr>
      <xdr:spPr>
        <a:xfrm flipV="1">
          <a:off x="3797300" y="13299794"/>
          <a:ext cx="838200" cy="4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140582</xdr:rowOff>
    </xdr:from>
    <xdr:to>
      <xdr:col>19</xdr:col>
      <xdr:colOff>177800</xdr:colOff>
      <xdr:row>77</xdr:row>
      <xdr:rowOff>141512</xdr:rowOff>
    </xdr:to>
    <xdr:cxnSp macro="">
      <xdr:nvCxnSpPr>
        <xdr:cNvPr id="185" name="直線コネクタ 184"/>
        <xdr:cNvCxnSpPr/>
      </xdr:nvCxnSpPr>
      <xdr:spPr>
        <a:xfrm flipV="1">
          <a:off x="2908300" y="13342232"/>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108741</xdr:rowOff>
    </xdr:from>
    <xdr:to>
      <xdr:col>15</xdr:col>
      <xdr:colOff>50800</xdr:colOff>
      <xdr:row>77</xdr:row>
      <xdr:rowOff>141512</xdr:rowOff>
    </xdr:to>
    <xdr:cxnSp macro="">
      <xdr:nvCxnSpPr>
        <xdr:cNvPr id="188" name="直線コネクタ 187"/>
        <xdr:cNvCxnSpPr/>
      </xdr:nvCxnSpPr>
      <xdr:spPr>
        <a:xfrm>
          <a:off x="2019300" y="13310391"/>
          <a:ext cx="889000" cy="3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108741</xdr:rowOff>
    </xdr:from>
    <xdr:to>
      <xdr:col>10</xdr:col>
      <xdr:colOff>114300</xdr:colOff>
      <xdr:row>78</xdr:row>
      <xdr:rowOff>85995</xdr:rowOff>
    </xdr:to>
    <xdr:cxnSp macro="">
      <xdr:nvCxnSpPr>
        <xdr:cNvPr id="191" name="直線コネクタ 190"/>
        <xdr:cNvCxnSpPr/>
      </xdr:nvCxnSpPr>
      <xdr:spPr>
        <a:xfrm flipV="1">
          <a:off x="1130300" y="13310391"/>
          <a:ext cx="8890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47344</xdr:rowOff>
    </xdr:from>
    <xdr:to>
      <xdr:col>24</xdr:col>
      <xdr:colOff>114300</xdr:colOff>
      <xdr:row>77</xdr:row>
      <xdr:rowOff>148944</xdr:rowOff>
    </xdr:to>
    <xdr:sp macro="" textlink="">
      <xdr:nvSpPr>
        <xdr:cNvPr id="201" name="楕円 200"/>
        <xdr:cNvSpPr/>
      </xdr:nvSpPr>
      <xdr:spPr>
        <a:xfrm>
          <a:off x="4584700" y="132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25771</xdr:rowOff>
    </xdr:from>
    <xdr:ext cx="599010" cy="259045"/>
    <xdr:sp macro="" textlink="">
      <xdr:nvSpPr>
        <xdr:cNvPr id="202" name="民生費該当値テキスト"/>
        <xdr:cNvSpPr txBox="1"/>
      </xdr:nvSpPr>
      <xdr:spPr>
        <a:xfrm>
          <a:off x="4686300" y="1322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89782</xdr:rowOff>
    </xdr:from>
    <xdr:to>
      <xdr:col>20</xdr:col>
      <xdr:colOff>38100</xdr:colOff>
      <xdr:row>78</xdr:row>
      <xdr:rowOff>19932</xdr:rowOff>
    </xdr:to>
    <xdr:sp macro="" textlink="">
      <xdr:nvSpPr>
        <xdr:cNvPr id="203" name="楕円 202"/>
        <xdr:cNvSpPr/>
      </xdr:nvSpPr>
      <xdr:spPr>
        <a:xfrm>
          <a:off x="3746500" y="132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11059</xdr:rowOff>
    </xdr:from>
    <xdr:ext cx="599010" cy="259045"/>
    <xdr:sp macro="" textlink="">
      <xdr:nvSpPr>
        <xdr:cNvPr id="204" name="テキスト ボックス 203"/>
        <xdr:cNvSpPr txBox="1"/>
      </xdr:nvSpPr>
      <xdr:spPr>
        <a:xfrm>
          <a:off x="3497795" y="133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90712</xdr:rowOff>
    </xdr:from>
    <xdr:to>
      <xdr:col>15</xdr:col>
      <xdr:colOff>101600</xdr:colOff>
      <xdr:row>78</xdr:row>
      <xdr:rowOff>20862</xdr:rowOff>
    </xdr:to>
    <xdr:sp macro="" textlink="">
      <xdr:nvSpPr>
        <xdr:cNvPr id="205" name="楕円 204"/>
        <xdr:cNvSpPr/>
      </xdr:nvSpPr>
      <xdr:spPr>
        <a:xfrm>
          <a:off x="2857500" y="132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11989</xdr:rowOff>
    </xdr:from>
    <xdr:ext cx="599010" cy="259045"/>
    <xdr:sp macro="" textlink="">
      <xdr:nvSpPr>
        <xdr:cNvPr id="206" name="テキスト ボックス 205"/>
        <xdr:cNvSpPr txBox="1"/>
      </xdr:nvSpPr>
      <xdr:spPr>
        <a:xfrm>
          <a:off x="2608795" y="1338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57941</xdr:rowOff>
    </xdr:from>
    <xdr:to>
      <xdr:col>10</xdr:col>
      <xdr:colOff>165100</xdr:colOff>
      <xdr:row>77</xdr:row>
      <xdr:rowOff>159541</xdr:rowOff>
    </xdr:to>
    <xdr:sp macro="" textlink="">
      <xdr:nvSpPr>
        <xdr:cNvPr id="207" name="楕円 206"/>
        <xdr:cNvSpPr/>
      </xdr:nvSpPr>
      <xdr:spPr>
        <a:xfrm>
          <a:off x="1968500" y="132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150668</xdr:rowOff>
    </xdr:from>
    <xdr:ext cx="599010" cy="259045"/>
    <xdr:sp macro="" textlink="">
      <xdr:nvSpPr>
        <xdr:cNvPr id="208" name="テキスト ボックス 207"/>
        <xdr:cNvSpPr txBox="1"/>
      </xdr:nvSpPr>
      <xdr:spPr>
        <a:xfrm>
          <a:off x="1719795" y="1335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35195</xdr:rowOff>
    </xdr:from>
    <xdr:to>
      <xdr:col>6</xdr:col>
      <xdr:colOff>38100</xdr:colOff>
      <xdr:row>78</xdr:row>
      <xdr:rowOff>136795</xdr:rowOff>
    </xdr:to>
    <xdr:sp macro="" textlink="">
      <xdr:nvSpPr>
        <xdr:cNvPr id="209" name="楕円 208"/>
        <xdr:cNvSpPr/>
      </xdr:nvSpPr>
      <xdr:spPr>
        <a:xfrm>
          <a:off x="1079500" y="1340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127922</xdr:rowOff>
    </xdr:from>
    <xdr:ext cx="599010" cy="259045"/>
    <xdr:sp macro="" textlink="">
      <xdr:nvSpPr>
        <xdr:cNvPr id="210" name="テキスト ボックス 209"/>
        <xdr:cNvSpPr txBox="1"/>
      </xdr:nvSpPr>
      <xdr:spPr>
        <a:xfrm>
          <a:off x="830795" y="1350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129192</xdr:rowOff>
    </xdr:from>
    <xdr:to>
      <xdr:col>24</xdr:col>
      <xdr:colOff>63500</xdr:colOff>
      <xdr:row>95</xdr:row>
      <xdr:rowOff>154742</xdr:rowOff>
    </xdr:to>
    <xdr:cxnSp macro="">
      <xdr:nvCxnSpPr>
        <xdr:cNvPr id="239" name="直線コネクタ 238"/>
        <xdr:cNvCxnSpPr/>
      </xdr:nvCxnSpPr>
      <xdr:spPr>
        <a:xfrm flipV="1">
          <a:off x="3797300" y="15559692"/>
          <a:ext cx="838200" cy="88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154742</xdr:rowOff>
    </xdr:from>
    <xdr:to>
      <xdr:col>19</xdr:col>
      <xdr:colOff>177800</xdr:colOff>
      <xdr:row>96</xdr:row>
      <xdr:rowOff>132697</xdr:rowOff>
    </xdr:to>
    <xdr:cxnSp macro="">
      <xdr:nvCxnSpPr>
        <xdr:cNvPr id="242" name="直線コネクタ 241"/>
        <xdr:cNvCxnSpPr/>
      </xdr:nvCxnSpPr>
      <xdr:spPr>
        <a:xfrm flipV="1">
          <a:off x="2908300" y="16442492"/>
          <a:ext cx="889000" cy="14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106606</xdr:rowOff>
    </xdr:from>
    <xdr:to>
      <xdr:col>15</xdr:col>
      <xdr:colOff>50800</xdr:colOff>
      <xdr:row>96</xdr:row>
      <xdr:rowOff>132697</xdr:rowOff>
    </xdr:to>
    <xdr:cxnSp macro="">
      <xdr:nvCxnSpPr>
        <xdr:cNvPr id="245" name="直線コネクタ 244"/>
        <xdr:cNvCxnSpPr/>
      </xdr:nvCxnSpPr>
      <xdr:spPr>
        <a:xfrm>
          <a:off x="2019300" y="16565806"/>
          <a:ext cx="889000" cy="2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106606</xdr:rowOff>
    </xdr:from>
    <xdr:to>
      <xdr:col>10</xdr:col>
      <xdr:colOff>114300</xdr:colOff>
      <xdr:row>97</xdr:row>
      <xdr:rowOff>43414</xdr:rowOff>
    </xdr:to>
    <xdr:cxnSp macro="">
      <xdr:nvCxnSpPr>
        <xdr:cNvPr id="248" name="直線コネクタ 247"/>
        <xdr:cNvCxnSpPr/>
      </xdr:nvCxnSpPr>
      <xdr:spPr>
        <a:xfrm flipV="1">
          <a:off x="1130300" y="16565806"/>
          <a:ext cx="889000" cy="10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78392</xdr:rowOff>
    </xdr:from>
    <xdr:to>
      <xdr:col>24</xdr:col>
      <xdr:colOff>114300</xdr:colOff>
      <xdr:row>91</xdr:row>
      <xdr:rowOff>8542</xdr:rowOff>
    </xdr:to>
    <xdr:sp macro="" textlink="">
      <xdr:nvSpPr>
        <xdr:cNvPr id="258" name="楕円 257"/>
        <xdr:cNvSpPr/>
      </xdr:nvSpPr>
      <xdr:spPr>
        <a:xfrm>
          <a:off x="4584700" y="1550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31419</xdr:rowOff>
    </xdr:from>
    <xdr:ext cx="599010" cy="259045"/>
    <xdr:sp macro="" textlink="">
      <xdr:nvSpPr>
        <xdr:cNvPr id="259" name="衛生費該当値テキスト"/>
        <xdr:cNvSpPr txBox="1"/>
      </xdr:nvSpPr>
      <xdr:spPr>
        <a:xfrm>
          <a:off x="4686300" y="1546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103942</xdr:rowOff>
    </xdr:from>
    <xdr:to>
      <xdr:col>20</xdr:col>
      <xdr:colOff>38100</xdr:colOff>
      <xdr:row>96</xdr:row>
      <xdr:rowOff>34092</xdr:rowOff>
    </xdr:to>
    <xdr:sp macro="" textlink="">
      <xdr:nvSpPr>
        <xdr:cNvPr id="260" name="楕円 259"/>
        <xdr:cNvSpPr/>
      </xdr:nvSpPr>
      <xdr:spPr>
        <a:xfrm>
          <a:off x="3746500" y="163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50619</xdr:rowOff>
    </xdr:from>
    <xdr:ext cx="534377" cy="259045"/>
    <xdr:sp macro="" textlink="">
      <xdr:nvSpPr>
        <xdr:cNvPr id="261" name="テキスト ボックス 260"/>
        <xdr:cNvSpPr txBox="1"/>
      </xdr:nvSpPr>
      <xdr:spPr>
        <a:xfrm>
          <a:off x="3530111" y="1616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81897</xdr:rowOff>
    </xdr:from>
    <xdr:to>
      <xdr:col>15</xdr:col>
      <xdr:colOff>101600</xdr:colOff>
      <xdr:row>97</xdr:row>
      <xdr:rowOff>12047</xdr:rowOff>
    </xdr:to>
    <xdr:sp macro="" textlink="">
      <xdr:nvSpPr>
        <xdr:cNvPr id="262" name="楕円 261"/>
        <xdr:cNvSpPr/>
      </xdr:nvSpPr>
      <xdr:spPr>
        <a:xfrm>
          <a:off x="2857500" y="165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28574</xdr:rowOff>
    </xdr:from>
    <xdr:ext cx="534377" cy="259045"/>
    <xdr:sp macro="" textlink="">
      <xdr:nvSpPr>
        <xdr:cNvPr id="263" name="テキスト ボックス 262"/>
        <xdr:cNvSpPr txBox="1"/>
      </xdr:nvSpPr>
      <xdr:spPr>
        <a:xfrm>
          <a:off x="2641111" y="163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55806</xdr:rowOff>
    </xdr:from>
    <xdr:to>
      <xdr:col>10</xdr:col>
      <xdr:colOff>165100</xdr:colOff>
      <xdr:row>96</xdr:row>
      <xdr:rowOff>157406</xdr:rowOff>
    </xdr:to>
    <xdr:sp macro="" textlink="">
      <xdr:nvSpPr>
        <xdr:cNvPr id="264" name="楕円 263"/>
        <xdr:cNvSpPr/>
      </xdr:nvSpPr>
      <xdr:spPr>
        <a:xfrm>
          <a:off x="1968500" y="165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2483</xdr:rowOff>
    </xdr:from>
    <xdr:ext cx="534377" cy="259045"/>
    <xdr:sp macro="" textlink="">
      <xdr:nvSpPr>
        <xdr:cNvPr id="265" name="テキスト ボックス 264"/>
        <xdr:cNvSpPr txBox="1"/>
      </xdr:nvSpPr>
      <xdr:spPr>
        <a:xfrm>
          <a:off x="1752111" y="162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164064</xdr:rowOff>
    </xdr:from>
    <xdr:to>
      <xdr:col>6</xdr:col>
      <xdr:colOff>38100</xdr:colOff>
      <xdr:row>97</xdr:row>
      <xdr:rowOff>94214</xdr:rowOff>
    </xdr:to>
    <xdr:sp macro="" textlink="">
      <xdr:nvSpPr>
        <xdr:cNvPr id="266" name="楕円 265"/>
        <xdr:cNvSpPr/>
      </xdr:nvSpPr>
      <xdr:spPr>
        <a:xfrm>
          <a:off x="1079500" y="166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110741</xdr:rowOff>
    </xdr:from>
    <xdr:ext cx="534377" cy="259045"/>
    <xdr:sp macro="" textlink="">
      <xdr:nvSpPr>
        <xdr:cNvPr id="267" name="テキスト ボックス 266"/>
        <xdr:cNvSpPr txBox="1"/>
      </xdr:nvSpPr>
      <xdr:spPr>
        <a:xfrm>
          <a:off x="863111" y="163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127698</xdr:rowOff>
    </xdr:from>
    <xdr:to>
      <xdr:col>54</xdr:col>
      <xdr:colOff>189865</xdr:colOff>
      <xdr:row>39</xdr:row>
      <xdr:rowOff>44450</xdr:rowOff>
    </xdr:to>
    <xdr:cxnSp macro="">
      <xdr:nvCxnSpPr>
        <xdr:cNvPr id="291" name="直線コネクタ 290"/>
        <xdr:cNvCxnSpPr/>
      </xdr:nvCxnSpPr>
      <xdr:spPr>
        <a:xfrm flipV="1">
          <a:off x="10475595" y="5785548"/>
          <a:ext cx="1270" cy="94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74375</xdr:rowOff>
    </xdr:from>
    <xdr:ext cx="469744" cy="259045"/>
    <xdr:sp macro="" textlink="">
      <xdr:nvSpPr>
        <xdr:cNvPr id="294" name="労働費最大値テキスト"/>
        <xdr:cNvSpPr txBox="1"/>
      </xdr:nvSpPr>
      <xdr:spPr>
        <a:xfrm>
          <a:off x="10528300" y="556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127698</xdr:rowOff>
    </xdr:from>
    <xdr:to>
      <xdr:col>55</xdr:col>
      <xdr:colOff>88900</xdr:colOff>
      <xdr:row>33</xdr:row>
      <xdr:rowOff>127698</xdr:rowOff>
    </xdr:to>
    <xdr:cxnSp macro="">
      <xdr:nvCxnSpPr>
        <xdr:cNvPr id="295" name="直線コネクタ 294"/>
        <xdr:cNvCxnSpPr/>
      </xdr:nvCxnSpPr>
      <xdr:spPr>
        <a:xfrm>
          <a:off x="10388600" y="578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94361</xdr:rowOff>
    </xdr:from>
    <xdr:to>
      <xdr:col>55</xdr:col>
      <xdr:colOff>0</xdr:colOff>
      <xdr:row>34</xdr:row>
      <xdr:rowOff>41402</xdr:rowOff>
    </xdr:to>
    <xdr:cxnSp macro="">
      <xdr:nvCxnSpPr>
        <xdr:cNvPr id="296" name="直線コネクタ 295"/>
        <xdr:cNvCxnSpPr/>
      </xdr:nvCxnSpPr>
      <xdr:spPr>
        <a:xfrm>
          <a:off x="9639300" y="5752211"/>
          <a:ext cx="8382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119524</xdr:rowOff>
    </xdr:from>
    <xdr:ext cx="469744" cy="259045"/>
    <xdr:sp macro="" textlink="">
      <xdr:nvSpPr>
        <xdr:cNvPr id="297" name="労働費平均値テキスト"/>
        <xdr:cNvSpPr txBox="1"/>
      </xdr:nvSpPr>
      <xdr:spPr>
        <a:xfrm>
          <a:off x="10528300" y="64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141097</xdr:rowOff>
    </xdr:from>
    <xdr:to>
      <xdr:col>55</xdr:col>
      <xdr:colOff>50800</xdr:colOff>
      <xdr:row>38</xdr:row>
      <xdr:rowOff>71247</xdr:rowOff>
    </xdr:to>
    <xdr:sp macro="" textlink="">
      <xdr:nvSpPr>
        <xdr:cNvPr id="298" name="フローチャート: 判断 297"/>
        <xdr:cNvSpPr/>
      </xdr:nvSpPr>
      <xdr:spPr>
        <a:xfrm>
          <a:off x="10426700" y="648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65215</xdr:rowOff>
    </xdr:from>
    <xdr:to>
      <xdr:col>50</xdr:col>
      <xdr:colOff>114300</xdr:colOff>
      <xdr:row>33</xdr:row>
      <xdr:rowOff>94361</xdr:rowOff>
    </xdr:to>
    <xdr:cxnSp macro="">
      <xdr:nvCxnSpPr>
        <xdr:cNvPr id="299" name="直線コネクタ 298"/>
        <xdr:cNvCxnSpPr/>
      </xdr:nvCxnSpPr>
      <xdr:spPr>
        <a:xfrm>
          <a:off x="8750300" y="5723065"/>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131001</xdr:rowOff>
    </xdr:from>
    <xdr:to>
      <xdr:col>50</xdr:col>
      <xdr:colOff>165100</xdr:colOff>
      <xdr:row>38</xdr:row>
      <xdr:rowOff>61151</xdr:rowOff>
    </xdr:to>
    <xdr:sp macro="" textlink="">
      <xdr:nvSpPr>
        <xdr:cNvPr id="300" name="フローチャート: 判断 299"/>
        <xdr:cNvSpPr/>
      </xdr:nvSpPr>
      <xdr:spPr>
        <a:xfrm>
          <a:off x="9588500" y="647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52278</xdr:rowOff>
    </xdr:from>
    <xdr:ext cx="469744" cy="259045"/>
    <xdr:sp macro="" textlink="">
      <xdr:nvSpPr>
        <xdr:cNvPr id="301" name="テキスト ボックス 300"/>
        <xdr:cNvSpPr txBox="1"/>
      </xdr:nvSpPr>
      <xdr:spPr>
        <a:xfrm>
          <a:off x="9404428" y="656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81597</xdr:rowOff>
    </xdr:from>
    <xdr:to>
      <xdr:col>45</xdr:col>
      <xdr:colOff>177800</xdr:colOff>
      <xdr:row>33</xdr:row>
      <xdr:rowOff>65215</xdr:rowOff>
    </xdr:to>
    <xdr:cxnSp macro="">
      <xdr:nvCxnSpPr>
        <xdr:cNvPr id="302" name="直線コネクタ 301"/>
        <xdr:cNvCxnSpPr/>
      </xdr:nvCxnSpPr>
      <xdr:spPr>
        <a:xfrm>
          <a:off x="7861300" y="5567997"/>
          <a:ext cx="889000" cy="1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108141</xdr:rowOff>
    </xdr:from>
    <xdr:to>
      <xdr:col>46</xdr:col>
      <xdr:colOff>38100</xdr:colOff>
      <xdr:row>38</xdr:row>
      <xdr:rowOff>38291</xdr:rowOff>
    </xdr:to>
    <xdr:sp macro="" textlink="">
      <xdr:nvSpPr>
        <xdr:cNvPr id="303" name="フローチャート: 判断 302"/>
        <xdr:cNvSpPr/>
      </xdr:nvSpPr>
      <xdr:spPr>
        <a:xfrm>
          <a:off x="8699500" y="64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29418</xdr:rowOff>
    </xdr:from>
    <xdr:ext cx="469744" cy="259045"/>
    <xdr:sp macro="" textlink="">
      <xdr:nvSpPr>
        <xdr:cNvPr id="304" name="テキスト ボックス 303"/>
        <xdr:cNvSpPr txBox="1"/>
      </xdr:nvSpPr>
      <xdr:spPr>
        <a:xfrm>
          <a:off x="8515428" y="654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150559</xdr:rowOff>
    </xdr:from>
    <xdr:to>
      <xdr:col>41</xdr:col>
      <xdr:colOff>50800</xdr:colOff>
      <xdr:row>32</xdr:row>
      <xdr:rowOff>81597</xdr:rowOff>
    </xdr:to>
    <xdr:cxnSp macro="">
      <xdr:nvCxnSpPr>
        <xdr:cNvPr id="305" name="直線コネクタ 304"/>
        <xdr:cNvCxnSpPr/>
      </xdr:nvCxnSpPr>
      <xdr:spPr>
        <a:xfrm>
          <a:off x="6972300" y="5465509"/>
          <a:ext cx="889000" cy="1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107378</xdr:rowOff>
    </xdr:from>
    <xdr:to>
      <xdr:col>41</xdr:col>
      <xdr:colOff>101600</xdr:colOff>
      <xdr:row>38</xdr:row>
      <xdr:rowOff>37528</xdr:rowOff>
    </xdr:to>
    <xdr:sp macro="" textlink="">
      <xdr:nvSpPr>
        <xdr:cNvPr id="306" name="フローチャート: 判断 305"/>
        <xdr:cNvSpPr/>
      </xdr:nvSpPr>
      <xdr:spPr>
        <a:xfrm>
          <a:off x="78105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28656</xdr:rowOff>
    </xdr:from>
    <xdr:ext cx="469744" cy="259045"/>
    <xdr:sp macro="" textlink="">
      <xdr:nvSpPr>
        <xdr:cNvPr id="307" name="テキスト ボックス 306"/>
        <xdr:cNvSpPr txBox="1"/>
      </xdr:nvSpPr>
      <xdr:spPr>
        <a:xfrm>
          <a:off x="7626428" y="654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71755</xdr:rowOff>
    </xdr:from>
    <xdr:to>
      <xdr:col>36</xdr:col>
      <xdr:colOff>165100</xdr:colOff>
      <xdr:row>38</xdr:row>
      <xdr:rowOff>1905</xdr:rowOff>
    </xdr:to>
    <xdr:sp macro="" textlink="">
      <xdr:nvSpPr>
        <xdr:cNvPr id="308" name="フローチャート: 判断 307"/>
        <xdr:cNvSpPr/>
      </xdr:nvSpPr>
      <xdr:spPr>
        <a:xfrm>
          <a:off x="6921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164482</xdr:rowOff>
    </xdr:from>
    <xdr:ext cx="469744" cy="259045"/>
    <xdr:sp macro="" textlink="">
      <xdr:nvSpPr>
        <xdr:cNvPr id="309" name="テキスト ボックス 308"/>
        <xdr:cNvSpPr txBox="1"/>
      </xdr:nvSpPr>
      <xdr:spPr>
        <a:xfrm>
          <a:off x="6737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162052</xdr:rowOff>
    </xdr:from>
    <xdr:to>
      <xdr:col>55</xdr:col>
      <xdr:colOff>50800</xdr:colOff>
      <xdr:row>34</xdr:row>
      <xdr:rowOff>92202</xdr:rowOff>
    </xdr:to>
    <xdr:sp macro="" textlink="">
      <xdr:nvSpPr>
        <xdr:cNvPr id="315" name="楕円 314"/>
        <xdr:cNvSpPr/>
      </xdr:nvSpPr>
      <xdr:spPr>
        <a:xfrm>
          <a:off x="104267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76979</xdr:rowOff>
    </xdr:from>
    <xdr:ext cx="469744" cy="259045"/>
    <xdr:sp macro="" textlink="">
      <xdr:nvSpPr>
        <xdr:cNvPr id="316" name="労働費該当値テキスト"/>
        <xdr:cNvSpPr txBox="1"/>
      </xdr:nvSpPr>
      <xdr:spPr>
        <a:xfrm>
          <a:off x="10528300" y="573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43561</xdr:rowOff>
    </xdr:from>
    <xdr:to>
      <xdr:col>50</xdr:col>
      <xdr:colOff>165100</xdr:colOff>
      <xdr:row>33</xdr:row>
      <xdr:rowOff>145161</xdr:rowOff>
    </xdr:to>
    <xdr:sp macro="" textlink="">
      <xdr:nvSpPr>
        <xdr:cNvPr id="317" name="楕円 316"/>
        <xdr:cNvSpPr/>
      </xdr:nvSpPr>
      <xdr:spPr>
        <a:xfrm>
          <a:off x="9588500" y="570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161688</xdr:rowOff>
    </xdr:from>
    <xdr:ext cx="469744" cy="259045"/>
    <xdr:sp macro="" textlink="">
      <xdr:nvSpPr>
        <xdr:cNvPr id="318" name="テキスト ボックス 317"/>
        <xdr:cNvSpPr txBox="1"/>
      </xdr:nvSpPr>
      <xdr:spPr>
        <a:xfrm>
          <a:off x="9404428" y="54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14415</xdr:rowOff>
    </xdr:from>
    <xdr:to>
      <xdr:col>46</xdr:col>
      <xdr:colOff>38100</xdr:colOff>
      <xdr:row>33</xdr:row>
      <xdr:rowOff>116015</xdr:rowOff>
    </xdr:to>
    <xdr:sp macro="" textlink="">
      <xdr:nvSpPr>
        <xdr:cNvPr id="319" name="楕円 318"/>
        <xdr:cNvSpPr/>
      </xdr:nvSpPr>
      <xdr:spPr>
        <a:xfrm>
          <a:off x="8699500" y="56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132542</xdr:rowOff>
    </xdr:from>
    <xdr:ext cx="469744" cy="259045"/>
    <xdr:sp macro="" textlink="">
      <xdr:nvSpPr>
        <xdr:cNvPr id="320" name="テキスト ボックス 319"/>
        <xdr:cNvSpPr txBox="1"/>
      </xdr:nvSpPr>
      <xdr:spPr>
        <a:xfrm>
          <a:off x="8515428" y="544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30797</xdr:rowOff>
    </xdr:from>
    <xdr:to>
      <xdr:col>41</xdr:col>
      <xdr:colOff>101600</xdr:colOff>
      <xdr:row>32</xdr:row>
      <xdr:rowOff>132397</xdr:rowOff>
    </xdr:to>
    <xdr:sp macro="" textlink="">
      <xdr:nvSpPr>
        <xdr:cNvPr id="321" name="楕円 320"/>
        <xdr:cNvSpPr/>
      </xdr:nvSpPr>
      <xdr:spPr>
        <a:xfrm>
          <a:off x="7810500" y="551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148924</xdr:rowOff>
    </xdr:from>
    <xdr:ext cx="469744" cy="259045"/>
    <xdr:sp macro="" textlink="">
      <xdr:nvSpPr>
        <xdr:cNvPr id="322" name="テキスト ボックス 321"/>
        <xdr:cNvSpPr txBox="1"/>
      </xdr:nvSpPr>
      <xdr:spPr>
        <a:xfrm>
          <a:off x="7626428" y="529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99759</xdr:rowOff>
    </xdr:from>
    <xdr:to>
      <xdr:col>36</xdr:col>
      <xdr:colOff>165100</xdr:colOff>
      <xdr:row>32</xdr:row>
      <xdr:rowOff>29909</xdr:rowOff>
    </xdr:to>
    <xdr:sp macro="" textlink="">
      <xdr:nvSpPr>
        <xdr:cNvPr id="323" name="楕円 322"/>
        <xdr:cNvSpPr/>
      </xdr:nvSpPr>
      <xdr:spPr>
        <a:xfrm>
          <a:off x="6921500" y="541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46436</xdr:rowOff>
    </xdr:from>
    <xdr:ext cx="469744" cy="259045"/>
    <xdr:sp macro="" textlink="">
      <xdr:nvSpPr>
        <xdr:cNvPr id="324" name="テキスト ボックス 323"/>
        <xdr:cNvSpPr txBox="1"/>
      </xdr:nvSpPr>
      <xdr:spPr>
        <a:xfrm>
          <a:off x="6737428" y="518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48" name="直線コネクタ 347"/>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49"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0" name="直線コネクタ 349"/>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1"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2" name="直線コネクタ 351"/>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105384</xdr:rowOff>
    </xdr:from>
    <xdr:to>
      <xdr:col>55</xdr:col>
      <xdr:colOff>0</xdr:colOff>
      <xdr:row>56</xdr:row>
      <xdr:rowOff>132626</xdr:rowOff>
    </xdr:to>
    <xdr:cxnSp macro="">
      <xdr:nvCxnSpPr>
        <xdr:cNvPr id="353" name="直線コネクタ 352"/>
        <xdr:cNvCxnSpPr/>
      </xdr:nvCxnSpPr>
      <xdr:spPr>
        <a:xfrm>
          <a:off x="9639300" y="9706584"/>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4"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5" name="フローチャート: 判断 354"/>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105384</xdr:rowOff>
    </xdr:from>
    <xdr:to>
      <xdr:col>50</xdr:col>
      <xdr:colOff>114300</xdr:colOff>
      <xdr:row>56</xdr:row>
      <xdr:rowOff>129629</xdr:rowOff>
    </xdr:to>
    <xdr:cxnSp macro="">
      <xdr:nvCxnSpPr>
        <xdr:cNvPr id="356" name="直線コネクタ 355"/>
        <xdr:cNvCxnSpPr/>
      </xdr:nvCxnSpPr>
      <xdr:spPr>
        <a:xfrm flipV="1">
          <a:off x="8750300" y="9706584"/>
          <a:ext cx="8890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7" name="フローチャート: 判断 356"/>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58" name="テキスト ボックス 357"/>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129629</xdr:rowOff>
    </xdr:from>
    <xdr:to>
      <xdr:col>45</xdr:col>
      <xdr:colOff>177800</xdr:colOff>
      <xdr:row>57</xdr:row>
      <xdr:rowOff>30010</xdr:rowOff>
    </xdr:to>
    <xdr:cxnSp macro="">
      <xdr:nvCxnSpPr>
        <xdr:cNvPr id="359" name="直線コネクタ 358"/>
        <xdr:cNvCxnSpPr/>
      </xdr:nvCxnSpPr>
      <xdr:spPr>
        <a:xfrm flipV="1">
          <a:off x="7861300" y="9730829"/>
          <a:ext cx="889000" cy="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0" name="フローチャート: 判断 359"/>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1" name="テキスト ボックス 360"/>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30010</xdr:rowOff>
    </xdr:from>
    <xdr:to>
      <xdr:col>41</xdr:col>
      <xdr:colOff>50800</xdr:colOff>
      <xdr:row>57</xdr:row>
      <xdr:rowOff>58674</xdr:rowOff>
    </xdr:to>
    <xdr:cxnSp macro="">
      <xdr:nvCxnSpPr>
        <xdr:cNvPr id="362" name="直線コネクタ 361"/>
        <xdr:cNvCxnSpPr/>
      </xdr:nvCxnSpPr>
      <xdr:spPr>
        <a:xfrm flipV="1">
          <a:off x="6972300" y="9802660"/>
          <a:ext cx="8890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3" name="フローチャート: 判断 362"/>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4" name="テキスト ボックス 363"/>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5" name="フローチャート: 判断 364"/>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6" name="テキスト ボックス 365"/>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81826</xdr:rowOff>
    </xdr:from>
    <xdr:to>
      <xdr:col>55</xdr:col>
      <xdr:colOff>50800</xdr:colOff>
      <xdr:row>57</xdr:row>
      <xdr:rowOff>11976</xdr:rowOff>
    </xdr:to>
    <xdr:sp macro="" textlink="">
      <xdr:nvSpPr>
        <xdr:cNvPr id="372" name="楕円 371"/>
        <xdr:cNvSpPr/>
      </xdr:nvSpPr>
      <xdr:spPr>
        <a:xfrm>
          <a:off x="10426700" y="96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104703</xdr:rowOff>
    </xdr:from>
    <xdr:ext cx="534377" cy="259045"/>
    <xdr:sp macro="" textlink="">
      <xdr:nvSpPr>
        <xdr:cNvPr id="373" name="農林水産業費該当値テキスト"/>
        <xdr:cNvSpPr txBox="1"/>
      </xdr:nvSpPr>
      <xdr:spPr>
        <a:xfrm>
          <a:off x="10528300" y="953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54584</xdr:rowOff>
    </xdr:from>
    <xdr:to>
      <xdr:col>50</xdr:col>
      <xdr:colOff>165100</xdr:colOff>
      <xdr:row>56</xdr:row>
      <xdr:rowOff>156184</xdr:rowOff>
    </xdr:to>
    <xdr:sp macro="" textlink="">
      <xdr:nvSpPr>
        <xdr:cNvPr id="374" name="楕円 373"/>
        <xdr:cNvSpPr/>
      </xdr:nvSpPr>
      <xdr:spPr>
        <a:xfrm>
          <a:off x="9588500" y="96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1261</xdr:rowOff>
    </xdr:from>
    <xdr:ext cx="534377" cy="259045"/>
    <xdr:sp macro="" textlink="">
      <xdr:nvSpPr>
        <xdr:cNvPr id="375" name="テキスト ボックス 374"/>
        <xdr:cNvSpPr txBox="1"/>
      </xdr:nvSpPr>
      <xdr:spPr>
        <a:xfrm>
          <a:off x="9372111" y="943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78829</xdr:rowOff>
    </xdr:from>
    <xdr:to>
      <xdr:col>46</xdr:col>
      <xdr:colOff>38100</xdr:colOff>
      <xdr:row>57</xdr:row>
      <xdr:rowOff>8979</xdr:rowOff>
    </xdr:to>
    <xdr:sp macro="" textlink="">
      <xdr:nvSpPr>
        <xdr:cNvPr id="376" name="楕円 375"/>
        <xdr:cNvSpPr/>
      </xdr:nvSpPr>
      <xdr:spPr>
        <a:xfrm>
          <a:off x="8699500" y="9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25506</xdr:rowOff>
    </xdr:from>
    <xdr:ext cx="534377" cy="259045"/>
    <xdr:sp macro="" textlink="">
      <xdr:nvSpPr>
        <xdr:cNvPr id="377" name="テキスト ボックス 376"/>
        <xdr:cNvSpPr txBox="1"/>
      </xdr:nvSpPr>
      <xdr:spPr>
        <a:xfrm>
          <a:off x="8483111" y="945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150660</xdr:rowOff>
    </xdr:from>
    <xdr:to>
      <xdr:col>41</xdr:col>
      <xdr:colOff>101600</xdr:colOff>
      <xdr:row>57</xdr:row>
      <xdr:rowOff>80810</xdr:rowOff>
    </xdr:to>
    <xdr:sp macro="" textlink="">
      <xdr:nvSpPr>
        <xdr:cNvPr id="378" name="楕円 377"/>
        <xdr:cNvSpPr/>
      </xdr:nvSpPr>
      <xdr:spPr>
        <a:xfrm>
          <a:off x="7810500" y="97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97337</xdr:rowOff>
    </xdr:from>
    <xdr:ext cx="534377" cy="259045"/>
    <xdr:sp macro="" textlink="">
      <xdr:nvSpPr>
        <xdr:cNvPr id="379" name="テキスト ボックス 378"/>
        <xdr:cNvSpPr txBox="1"/>
      </xdr:nvSpPr>
      <xdr:spPr>
        <a:xfrm>
          <a:off x="7594111" y="95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7874</xdr:rowOff>
    </xdr:from>
    <xdr:to>
      <xdr:col>36</xdr:col>
      <xdr:colOff>165100</xdr:colOff>
      <xdr:row>57</xdr:row>
      <xdr:rowOff>109474</xdr:rowOff>
    </xdr:to>
    <xdr:sp macro="" textlink="">
      <xdr:nvSpPr>
        <xdr:cNvPr id="380" name="楕円 379"/>
        <xdr:cNvSpPr/>
      </xdr:nvSpPr>
      <xdr:spPr>
        <a:xfrm>
          <a:off x="6921500" y="97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126001</xdr:rowOff>
    </xdr:from>
    <xdr:ext cx="534377" cy="259045"/>
    <xdr:sp macro="" textlink="">
      <xdr:nvSpPr>
        <xdr:cNvPr id="381" name="テキスト ボックス 380"/>
        <xdr:cNvSpPr txBox="1"/>
      </xdr:nvSpPr>
      <xdr:spPr>
        <a:xfrm>
          <a:off x="6705111" y="95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62547</xdr:rowOff>
    </xdr:from>
    <xdr:to>
      <xdr:col>54</xdr:col>
      <xdr:colOff>189865</xdr:colOff>
      <xdr:row>78</xdr:row>
      <xdr:rowOff>104792</xdr:rowOff>
    </xdr:to>
    <xdr:cxnSp macro="">
      <xdr:nvCxnSpPr>
        <xdr:cNvPr id="403" name="直線コネクタ 402"/>
        <xdr:cNvCxnSpPr/>
      </xdr:nvCxnSpPr>
      <xdr:spPr>
        <a:xfrm flipV="1">
          <a:off x="10475595" y="12406947"/>
          <a:ext cx="1270" cy="107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108619</xdr:rowOff>
    </xdr:from>
    <xdr:ext cx="469744" cy="259045"/>
    <xdr:sp macro="" textlink="">
      <xdr:nvSpPr>
        <xdr:cNvPr id="404" name="商工費最小値テキスト"/>
        <xdr:cNvSpPr txBox="1"/>
      </xdr:nvSpPr>
      <xdr:spPr>
        <a:xfrm>
          <a:off x="10528300" y="134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104792</xdr:rowOff>
    </xdr:from>
    <xdr:to>
      <xdr:col>55</xdr:col>
      <xdr:colOff>88900</xdr:colOff>
      <xdr:row>78</xdr:row>
      <xdr:rowOff>104792</xdr:rowOff>
    </xdr:to>
    <xdr:cxnSp macro="">
      <xdr:nvCxnSpPr>
        <xdr:cNvPr id="405" name="直線コネクタ 404"/>
        <xdr:cNvCxnSpPr/>
      </xdr:nvCxnSpPr>
      <xdr:spPr>
        <a:xfrm>
          <a:off x="10388600" y="1347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9224</xdr:rowOff>
    </xdr:from>
    <xdr:ext cx="534377" cy="259045"/>
    <xdr:sp macro="" textlink="">
      <xdr:nvSpPr>
        <xdr:cNvPr id="406" name="商工費最大値テキスト"/>
        <xdr:cNvSpPr txBox="1"/>
      </xdr:nvSpPr>
      <xdr:spPr>
        <a:xfrm>
          <a:off x="10528300" y="121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62547</xdr:rowOff>
    </xdr:from>
    <xdr:to>
      <xdr:col>55</xdr:col>
      <xdr:colOff>88900</xdr:colOff>
      <xdr:row>72</xdr:row>
      <xdr:rowOff>62547</xdr:rowOff>
    </xdr:to>
    <xdr:cxnSp macro="">
      <xdr:nvCxnSpPr>
        <xdr:cNvPr id="407" name="直線コネクタ 406"/>
        <xdr:cNvCxnSpPr/>
      </xdr:nvCxnSpPr>
      <xdr:spPr>
        <a:xfrm>
          <a:off x="10388600" y="12406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39413</xdr:rowOff>
    </xdr:from>
    <xdr:to>
      <xdr:col>55</xdr:col>
      <xdr:colOff>0</xdr:colOff>
      <xdr:row>75</xdr:row>
      <xdr:rowOff>51918</xdr:rowOff>
    </xdr:to>
    <xdr:cxnSp macro="">
      <xdr:nvCxnSpPr>
        <xdr:cNvPr id="408" name="直線コネクタ 407"/>
        <xdr:cNvCxnSpPr/>
      </xdr:nvCxnSpPr>
      <xdr:spPr>
        <a:xfrm flipV="1">
          <a:off x="9639300" y="12898163"/>
          <a:ext cx="8382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68790</xdr:rowOff>
    </xdr:from>
    <xdr:ext cx="534377" cy="259045"/>
    <xdr:sp macro="" textlink="">
      <xdr:nvSpPr>
        <xdr:cNvPr id="409" name="商工費平均値テキスト"/>
        <xdr:cNvSpPr txBox="1"/>
      </xdr:nvSpPr>
      <xdr:spPr>
        <a:xfrm>
          <a:off x="10528300" y="13098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90363</xdr:rowOff>
    </xdr:from>
    <xdr:to>
      <xdr:col>55</xdr:col>
      <xdr:colOff>50800</xdr:colOff>
      <xdr:row>77</xdr:row>
      <xdr:rowOff>20513</xdr:rowOff>
    </xdr:to>
    <xdr:sp macro="" textlink="">
      <xdr:nvSpPr>
        <xdr:cNvPr id="410" name="フローチャート: 判断 409"/>
        <xdr:cNvSpPr/>
      </xdr:nvSpPr>
      <xdr:spPr>
        <a:xfrm>
          <a:off x="104267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111399</xdr:rowOff>
    </xdr:from>
    <xdr:to>
      <xdr:col>50</xdr:col>
      <xdr:colOff>114300</xdr:colOff>
      <xdr:row>75</xdr:row>
      <xdr:rowOff>51918</xdr:rowOff>
    </xdr:to>
    <xdr:cxnSp macro="">
      <xdr:nvCxnSpPr>
        <xdr:cNvPr id="411" name="直線コネクタ 410"/>
        <xdr:cNvCxnSpPr/>
      </xdr:nvCxnSpPr>
      <xdr:spPr>
        <a:xfrm>
          <a:off x="8750300" y="12798699"/>
          <a:ext cx="889000" cy="1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112195</xdr:rowOff>
    </xdr:from>
    <xdr:to>
      <xdr:col>50</xdr:col>
      <xdr:colOff>165100</xdr:colOff>
      <xdr:row>77</xdr:row>
      <xdr:rowOff>42345</xdr:rowOff>
    </xdr:to>
    <xdr:sp macro="" textlink="">
      <xdr:nvSpPr>
        <xdr:cNvPr id="412" name="フローチャート: 判断 411"/>
        <xdr:cNvSpPr/>
      </xdr:nvSpPr>
      <xdr:spPr>
        <a:xfrm>
          <a:off x="9588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33472</xdr:rowOff>
    </xdr:from>
    <xdr:ext cx="534377" cy="259045"/>
    <xdr:sp macro="" textlink="">
      <xdr:nvSpPr>
        <xdr:cNvPr id="413" name="テキスト ボックス 412"/>
        <xdr:cNvSpPr txBox="1"/>
      </xdr:nvSpPr>
      <xdr:spPr>
        <a:xfrm>
          <a:off x="9372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104496</xdr:rowOff>
    </xdr:from>
    <xdr:to>
      <xdr:col>45</xdr:col>
      <xdr:colOff>177800</xdr:colOff>
      <xdr:row>74</xdr:row>
      <xdr:rowOff>111399</xdr:rowOff>
    </xdr:to>
    <xdr:cxnSp macro="">
      <xdr:nvCxnSpPr>
        <xdr:cNvPr id="414" name="直線コネクタ 413"/>
        <xdr:cNvCxnSpPr/>
      </xdr:nvCxnSpPr>
      <xdr:spPr>
        <a:xfrm>
          <a:off x="7861300" y="12620346"/>
          <a:ext cx="889000" cy="17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73721</xdr:rowOff>
    </xdr:from>
    <xdr:to>
      <xdr:col>46</xdr:col>
      <xdr:colOff>38100</xdr:colOff>
      <xdr:row>77</xdr:row>
      <xdr:rowOff>3871</xdr:rowOff>
    </xdr:to>
    <xdr:sp macro="" textlink="">
      <xdr:nvSpPr>
        <xdr:cNvPr id="415" name="フローチャート: 判断 414"/>
        <xdr:cNvSpPr/>
      </xdr:nvSpPr>
      <xdr:spPr>
        <a:xfrm>
          <a:off x="8699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166448</xdr:rowOff>
    </xdr:from>
    <xdr:ext cx="534377" cy="259045"/>
    <xdr:sp macro="" textlink="">
      <xdr:nvSpPr>
        <xdr:cNvPr id="416" name="テキスト ボックス 415"/>
        <xdr:cNvSpPr txBox="1"/>
      </xdr:nvSpPr>
      <xdr:spPr>
        <a:xfrm>
          <a:off x="8483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158811</xdr:rowOff>
    </xdr:from>
    <xdr:to>
      <xdr:col>41</xdr:col>
      <xdr:colOff>50800</xdr:colOff>
      <xdr:row>73</xdr:row>
      <xdr:rowOff>104496</xdr:rowOff>
    </xdr:to>
    <xdr:cxnSp macro="">
      <xdr:nvCxnSpPr>
        <xdr:cNvPr id="417" name="直線コネクタ 416"/>
        <xdr:cNvCxnSpPr/>
      </xdr:nvCxnSpPr>
      <xdr:spPr>
        <a:xfrm>
          <a:off x="6972300" y="12331761"/>
          <a:ext cx="889000" cy="28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86020</xdr:rowOff>
    </xdr:from>
    <xdr:to>
      <xdr:col>41</xdr:col>
      <xdr:colOff>101600</xdr:colOff>
      <xdr:row>77</xdr:row>
      <xdr:rowOff>16170</xdr:rowOff>
    </xdr:to>
    <xdr:sp macro="" textlink="">
      <xdr:nvSpPr>
        <xdr:cNvPr id="418" name="フローチャート: 判断 417"/>
        <xdr:cNvSpPr/>
      </xdr:nvSpPr>
      <xdr:spPr>
        <a:xfrm>
          <a:off x="7810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7297</xdr:rowOff>
    </xdr:from>
    <xdr:ext cx="534377" cy="259045"/>
    <xdr:sp macro="" textlink="">
      <xdr:nvSpPr>
        <xdr:cNvPr id="419" name="テキスト ボックス 418"/>
        <xdr:cNvSpPr txBox="1"/>
      </xdr:nvSpPr>
      <xdr:spPr>
        <a:xfrm>
          <a:off x="7594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65286</xdr:rowOff>
    </xdr:from>
    <xdr:to>
      <xdr:col>36</xdr:col>
      <xdr:colOff>165100</xdr:colOff>
      <xdr:row>76</xdr:row>
      <xdr:rowOff>166886</xdr:rowOff>
    </xdr:to>
    <xdr:sp macro="" textlink="">
      <xdr:nvSpPr>
        <xdr:cNvPr id="420" name="フローチャート: 判断 419"/>
        <xdr:cNvSpPr/>
      </xdr:nvSpPr>
      <xdr:spPr>
        <a:xfrm>
          <a:off x="6921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158013</xdr:rowOff>
    </xdr:from>
    <xdr:ext cx="534377" cy="259045"/>
    <xdr:sp macro="" textlink="">
      <xdr:nvSpPr>
        <xdr:cNvPr id="421" name="テキスト ボックス 420"/>
        <xdr:cNvSpPr txBox="1"/>
      </xdr:nvSpPr>
      <xdr:spPr>
        <a:xfrm>
          <a:off x="6705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160063</xdr:rowOff>
    </xdr:from>
    <xdr:to>
      <xdr:col>55</xdr:col>
      <xdr:colOff>50800</xdr:colOff>
      <xdr:row>75</xdr:row>
      <xdr:rowOff>90213</xdr:rowOff>
    </xdr:to>
    <xdr:sp macro="" textlink="">
      <xdr:nvSpPr>
        <xdr:cNvPr id="427" name="楕円 426"/>
        <xdr:cNvSpPr/>
      </xdr:nvSpPr>
      <xdr:spPr>
        <a:xfrm>
          <a:off x="10426700" y="128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11490</xdr:rowOff>
    </xdr:from>
    <xdr:ext cx="534377" cy="259045"/>
    <xdr:sp macro="" textlink="">
      <xdr:nvSpPr>
        <xdr:cNvPr id="428" name="商工費該当値テキスト"/>
        <xdr:cNvSpPr txBox="1"/>
      </xdr:nvSpPr>
      <xdr:spPr>
        <a:xfrm>
          <a:off x="10528300" y="1269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1118</xdr:rowOff>
    </xdr:from>
    <xdr:to>
      <xdr:col>50</xdr:col>
      <xdr:colOff>165100</xdr:colOff>
      <xdr:row>75</xdr:row>
      <xdr:rowOff>102718</xdr:rowOff>
    </xdr:to>
    <xdr:sp macro="" textlink="">
      <xdr:nvSpPr>
        <xdr:cNvPr id="429" name="楕円 428"/>
        <xdr:cNvSpPr/>
      </xdr:nvSpPr>
      <xdr:spPr>
        <a:xfrm>
          <a:off x="9588500" y="128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119245</xdr:rowOff>
    </xdr:from>
    <xdr:ext cx="534377" cy="259045"/>
    <xdr:sp macro="" textlink="">
      <xdr:nvSpPr>
        <xdr:cNvPr id="430" name="テキスト ボックス 429"/>
        <xdr:cNvSpPr txBox="1"/>
      </xdr:nvSpPr>
      <xdr:spPr>
        <a:xfrm>
          <a:off x="9372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60599</xdr:rowOff>
    </xdr:from>
    <xdr:to>
      <xdr:col>46</xdr:col>
      <xdr:colOff>38100</xdr:colOff>
      <xdr:row>74</xdr:row>
      <xdr:rowOff>162199</xdr:rowOff>
    </xdr:to>
    <xdr:sp macro="" textlink="">
      <xdr:nvSpPr>
        <xdr:cNvPr id="431" name="楕円 430"/>
        <xdr:cNvSpPr/>
      </xdr:nvSpPr>
      <xdr:spPr>
        <a:xfrm>
          <a:off x="8699500" y="127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7276</xdr:rowOff>
    </xdr:from>
    <xdr:ext cx="534377" cy="259045"/>
    <xdr:sp macro="" textlink="">
      <xdr:nvSpPr>
        <xdr:cNvPr id="432" name="テキスト ボックス 431"/>
        <xdr:cNvSpPr txBox="1"/>
      </xdr:nvSpPr>
      <xdr:spPr>
        <a:xfrm>
          <a:off x="8483111" y="125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53696</xdr:rowOff>
    </xdr:from>
    <xdr:to>
      <xdr:col>41</xdr:col>
      <xdr:colOff>101600</xdr:colOff>
      <xdr:row>73</xdr:row>
      <xdr:rowOff>155296</xdr:rowOff>
    </xdr:to>
    <xdr:sp macro="" textlink="">
      <xdr:nvSpPr>
        <xdr:cNvPr id="433" name="楕円 432"/>
        <xdr:cNvSpPr/>
      </xdr:nvSpPr>
      <xdr:spPr>
        <a:xfrm>
          <a:off x="7810500" y="125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373</xdr:rowOff>
    </xdr:from>
    <xdr:ext cx="534377" cy="259045"/>
    <xdr:sp macro="" textlink="">
      <xdr:nvSpPr>
        <xdr:cNvPr id="434" name="テキスト ボックス 433"/>
        <xdr:cNvSpPr txBox="1"/>
      </xdr:nvSpPr>
      <xdr:spPr>
        <a:xfrm>
          <a:off x="7594111" y="123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108011</xdr:rowOff>
    </xdr:from>
    <xdr:to>
      <xdr:col>36</xdr:col>
      <xdr:colOff>165100</xdr:colOff>
      <xdr:row>72</xdr:row>
      <xdr:rowOff>38161</xdr:rowOff>
    </xdr:to>
    <xdr:sp macro="" textlink="">
      <xdr:nvSpPr>
        <xdr:cNvPr id="435" name="楕円 434"/>
        <xdr:cNvSpPr/>
      </xdr:nvSpPr>
      <xdr:spPr>
        <a:xfrm>
          <a:off x="6921500" y="122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54688</xdr:rowOff>
    </xdr:from>
    <xdr:ext cx="534377" cy="259045"/>
    <xdr:sp macro="" textlink="">
      <xdr:nvSpPr>
        <xdr:cNvPr id="436" name="テキスト ボックス 435"/>
        <xdr:cNvSpPr txBox="1"/>
      </xdr:nvSpPr>
      <xdr:spPr>
        <a:xfrm>
          <a:off x="6705111" y="1205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2" name="直線コネクタ 461"/>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3"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64" name="直線コネクタ 463"/>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65"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66" name="直線コネクタ 465"/>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107934</xdr:rowOff>
    </xdr:from>
    <xdr:to>
      <xdr:col>55</xdr:col>
      <xdr:colOff>0</xdr:colOff>
      <xdr:row>98</xdr:row>
      <xdr:rowOff>39472</xdr:rowOff>
    </xdr:to>
    <xdr:cxnSp macro="">
      <xdr:nvCxnSpPr>
        <xdr:cNvPr id="467" name="直線コネクタ 466"/>
        <xdr:cNvCxnSpPr/>
      </xdr:nvCxnSpPr>
      <xdr:spPr>
        <a:xfrm>
          <a:off x="9639300" y="16738584"/>
          <a:ext cx="838200" cy="10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68"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69" name="フローチャート: 判断 468"/>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107934</xdr:rowOff>
    </xdr:from>
    <xdr:to>
      <xdr:col>50</xdr:col>
      <xdr:colOff>114300</xdr:colOff>
      <xdr:row>97</xdr:row>
      <xdr:rowOff>131189</xdr:rowOff>
    </xdr:to>
    <xdr:cxnSp macro="">
      <xdr:nvCxnSpPr>
        <xdr:cNvPr id="470" name="直線コネクタ 469"/>
        <xdr:cNvCxnSpPr/>
      </xdr:nvCxnSpPr>
      <xdr:spPr>
        <a:xfrm flipV="1">
          <a:off x="8750300" y="16738584"/>
          <a:ext cx="889000" cy="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1" name="フローチャート: 判断 470"/>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2" name="テキスト ボックス 471"/>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131189</xdr:rowOff>
    </xdr:from>
    <xdr:to>
      <xdr:col>45</xdr:col>
      <xdr:colOff>177800</xdr:colOff>
      <xdr:row>98</xdr:row>
      <xdr:rowOff>45684</xdr:rowOff>
    </xdr:to>
    <xdr:cxnSp macro="">
      <xdr:nvCxnSpPr>
        <xdr:cNvPr id="473" name="直線コネクタ 472"/>
        <xdr:cNvCxnSpPr/>
      </xdr:nvCxnSpPr>
      <xdr:spPr>
        <a:xfrm flipV="1">
          <a:off x="7861300" y="16761839"/>
          <a:ext cx="889000" cy="8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74" name="フローチャート: 判断 473"/>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75" name="テキスト ボックス 474"/>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45684</xdr:rowOff>
    </xdr:from>
    <xdr:to>
      <xdr:col>41</xdr:col>
      <xdr:colOff>50800</xdr:colOff>
      <xdr:row>98</xdr:row>
      <xdr:rowOff>56490</xdr:rowOff>
    </xdr:to>
    <xdr:cxnSp macro="">
      <xdr:nvCxnSpPr>
        <xdr:cNvPr id="476" name="直線コネクタ 475"/>
        <xdr:cNvCxnSpPr/>
      </xdr:nvCxnSpPr>
      <xdr:spPr>
        <a:xfrm flipV="1">
          <a:off x="6972300" y="16847784"/>
          <a:ext cx="889000" cy="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77" name="フローチャート: 判断 476"/>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78" name="テキスト ボックス 477"/>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79" name="フローチャート: 判断 478"/>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117518</xdr:rowOff>
    </xdr:from>
    <xdr:ext cx="534377" cy="259045"/>
    <xdr:sp macro="" textlink="">
      <xdr:nvSpPr>
        <xdr:cNvPr id="480" name="テキスト ボックス 479"/>
        <xdr:cNvSpPr txBox="1"/>
      </xdr:nvSpPr>
      <xdr:spPr>
        <a:xfrm>
          <a:off x="6705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160122</xdr:rowOff>
    </xdr:from>
    <xdr:to>
      <xdr:col>55</xdr:col>
      <xdr:colOff>50800</xdr:colOff>
      <xdr:row>98</xdr:row>
      <xdr:rowOff>90272</xdr:rowOff>
    </xdr:to>
    <xdr:sp macro="" textlink="">
      <xdr:nvSpPr>
        <xdr:cNvPr id="486" name="楕円 485"/>
        <xdr:cNvSpPr/>
      </xdr:nvSpPr>
      <xdr:spPr>
        <a:xfrm>
          <a:off x="10426700" y="167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11549</xdr:rowOff>
    </xdr:from>
    <xdr:ext cx="534377" cy="259045"/>
    <xdr:sp macro="" textlink="">
      <xdr:nvSpPr>
        <xdr:cNvPr id="487" name="土木費該当値テキスト"/>
        <xdr:cNvSpPr txBox="1"/>
      </xdr:nvSpPr>
      <xdr:spPr>
        <a:xfrm>
          <a:off x="10528300" y="166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57134</xdr:rowOff>
    </xdr:from>
    <xdr:to>
      <xdr:col>50</xdr:col>
      <xdr:colOff>165100</xdr:colOff>
      <xdr:row>97</xdr:row>
      <xdr:rowOff>158734</xdr:rowOff>
    </xdr:to>
    <xdr:sp macro="" textlink="">
      <xdr:nvSpPr>
        <xdr:cNvPr id="488" name="楕円 487"/>
        <xdr:cNvSpPr/>
      </xdr:nvSpPr>
      <xdr:spPr>
        <a:xfrm>
          <a:off x="9588500" y="166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3811</xdr:rowOff>
    </xdr:from>
    <xdr:ext cx="599010" cy="259045"/>
    <xdr:sp macro="" textlink="">
      <xdr:nvSpPr>
        <xdr:cNvPr id="489" name="テキスト ボックス 488"/>
        <xdr:cNvSpPr txBox="1"/>
      </xdr:nvSpPr>
      <xdr:spPr>
        <a:xfrm>
          <a:off x="9339795" y="1646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80389</xdr:rowOff>
    </xdr:from>
    <xdr:to>
      <xdr:col>46</xdr:col>
      <xdr:colOff>38100</xdr:colOff>
      <xdr:row>98</xdr:row>
      <xdr:rowOff>10539</xdr:rowOff>
    </xdr:to>
    <xdr:sp macro="" textlink="">
      <xdr:nvSpPr>
        <xdr:cNvPr id="490" name="楕円 489"/>
        <xdr:cNvSpPr/>
      </xdr:nvSpPr>
      <xdr:spPr>
        <a:xfrm>
          <a:off x="8699500" y="167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27066</xdr:rowOff>
    </xdr:from>
    <xdr:ext cx="534377" cy="259045"/>
    <xdr:sp macro="" textlink="">
      <xdr:nvSpPr>
        <xdr:cNvPr id="491" name="テキスト ボックス 490"/>
        <xdr:cNvSpPr txBox="1"/>
      </xdr:nvSpPr>
      <xdr:spPr>
        <a:xfrm>
          <a:off x="8483111" y="164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166334</xdr:rowOff>
    </xdr:from>
    <xdr:to>
      <xdr:col>41</xdr:col>
      <xdr:colOff>101600</xdr:colOff>
      <xdr:row>98</xdr:row>
      <xdr:rowOff>96484</xdr:rowOff>
    </xdr:to>
    <xdr:sp macro="" textlink="">
      <xdr:nvSpPr>
        <xdr:cNvPr id="492" name="楕円 491"/>
        <xdr:cNvSpPr/>
      </xdr:nvSpPr>
      <xdr:spPr>
        <a:xfrm>
          <a:off x="7810500" y="167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93" name="テキスト ボックス 492"/>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5690</xdr:rowOff>
    </xdr:from>
    <xdr:to>
      <xdr:col>36</xdr:col>
      <xdr:colOff>165100</xdr:colOff>
      <xdr:row>98</xdr:row>
      <xdr:rowOff>107290</xdr:rowOff>
    </xdr:to>
    <xdr:sp macro="" textlink="">
      <xdr:nvSpPr>
        <xdr:cNvPr id="494" name="楕円 493"/>
        <xdr:cNvSpPr/>
      </xdr:nvSpPr>
      <xdr:spPr>
        <a:xfrm>
          <a:off x="6921500" y="168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123817</xdr:rowOff>
    </xdr:from>
    <xdr:ext cx="534377" cy="259045"/>
    <xdr:sp macro="" textlink="">
      <xdr:nvSpPr>
        <xdr:cNvPr id="495" name="テキスト ボックス 494"/>
        <xdr:cNvSpPr txBox="1"/>
      </xdr:nvSpPr>
      <xdr:spPr>
        <a:xfrm>
          <a:off x="6705111" y="1658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2" name="直線コネクタ 521"/>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3"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24" name="直線コネクタ 523"/>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25"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26" name="直線コネクタ 525"/>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130099</xdr:rowOff>
    </xdr:from>
    <xdr:to>
      <xdr:col>85</xdr:col>
      <xdr:colOff>127000</xdr:colOff>
      <xdr:row>36</xdr:row>
      <xdr:rowOff>91955</xdr:rowOff>
    </xdr:to>
    <xdr:cxnSp macro="">
      <xdr:nvCxnSpPr>
        <xdr:cNvPr id="527" name="直線コネクタ 526"/>
        <xdr:cNvCxnSpPr/>
      </xdr:nvCxnSpPr>
      <xdr:spPr>
        <a:xfrm>
          <a:off x="15481300" y="6130849"/>
          <a:ext cx="838200" cy="13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28"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29" name="フローチャート: 判断 528"/>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54955</xdr:rowOff>
    </xdr:from>
    <xdr:to>
      <xdr:col>81</xdr:col>
      <xdr:colOff>50800</xdr:colOff>
      <xdr:row>35</xdr:row>
      <xdr:rowOff>130099</xdr:rowOff>
    </xdr:to>
    <xdr:cxnSp macro="">
      <xdr:nvCxnSpPr>
        <xdr:cNvPr id="530" name="直線コネクタ 529"/>
        <xdr:cNvCxnSpPr/>
      </xdr:nvCxnSpPr>
      <xdr:spPr>
        <a:xfrm>
          <a:off x="14592300" y="6055705"/>
          <a:ext cx="889000" cy="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1" name="フローチャート: 判断 530"/>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2" name="テキスト ボックス 531"/>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54955</xdr:rowOff>
    </xdr:from>
    <xdr:to>
      <xdr:col>76</xdr:col>
      <xdr:colOff>114300</xdr:colOff>
      <xdr:row>35</xdr:row>
      <xdr:rowOff>125951</xdr:rowOff>
    </xdr:to>
    <xdr:cxnSp macro="">
      <xdr:nvCxnSpPr>
        <xdr:cNvPr id="533" name="直線コネクタ 532"/>
        <xdr:cNvCxnSpPr/>
      </xdr:nvCxnSpPr>
      <xdr:spPr>
        <a:xfrm flipV="1">
          <a:off x="13703300" y="6055705"/>
          <a:ext cx="889000" cy="7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34" name="フローチャート: 判断 533"/>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35" name="テキスト ボックス 534"/>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42904</xdr:rowOff>
    </xdr:from>
    <xdr:to>
      <xdr:col>71</xdr:col>
      <xdr:colOff>177800</xdr:colOff>
      <xdr:row>35</xdr:row>
      <xdr:rowOff>125951</xdr:rowOff>
    </xdr:to>
    <xdr:cxnSp macro="">
      <xdr:nvCxnSpPr>
        <xdr:cNvPr id="536" name="直線コネクタ 535"/>
        <xdr:cNvCxnSpPr/>
      </xdr:nvCxnSpPr>
      <xdr:spPr>
        <a:xfrm>
          <a:off x="12814300" y="6043654"/>
          <a:ext cx="889000" cy="8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37" name="フローチャート: 判断 536"/>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38" name="テキスト ボックス 537"/>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39" name="フローチャート: 判断 538"/>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0" name="テキスト ボックス 539"/>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41155</xdr:rowOff>
    </xdr:from>
    <xdr:to>
      <xdr:col>85</xdr:col>
      <xdr:colOff>177800</xdr:colOff>
      <xdr:row>36</xdr:row>
      <xdr:rowOff>142755</xdr:rowOff>
    </xdr:to>
    <xdr:sp macro="" textlink="">
      <xdr:nvSpPr>
        <xdr:cNvPr id="546" name="楕円 545"/>
        <xdr:cNvSpPr/>
      </xdr:nvSpPr>
      <xdr:spPr>
        <a:xfrm>
          <a:off x="16268700" y="62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64032</xdr:rowOff>
    </xdr:from>
    <xdr:ext cx="534377" cy="259045"/>
    <xdr:sp macro="" textlink="">
      <xdr:nvSpPr>
        <xdr:cNvPr id="547" name="消防費該当値テキスト"/>
        <xdr:cNvSpPr txBox="1"/>
      </xdr:nvSpPr>
      <xdr:spPr>
        <a:xfrm>
          <a:off x="16370300" y="606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79299</xdr:rowOff>
    </xdr:from>
    <xdr:to>
      <xdr:col>81</xdr:col>
      <xdr:colOff>101600</xdr:colOff>
      <xdr:row>36</xdr:row>
      <xdr:rowOff>9449</xdr:rowOff>
    </xdr:to>
    <xdr:sp macro="" textlink="">
      <xdr:nvSpPr>
        <xdr:cNvPr id="548" name="楕円 547"/>
        <xdr:cNvSpPr/>
      </xdr:nvSpPr>
      <xdr:spPr>
        <a:xfrm>
          <a:off x="15430500" y="60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25976</xdr:rowOff>
    </xdr:from>
    <xdr:ext cx="534377" cy="259045"/>
    <xdr:sp macro="" textlink="">
      <xdr:nvSpPr>
        <xdr:cNvPr id="549" name="テキスト ボックス 548"/>
        <xdr:cNvSpPr txBox="1"/>
      </xdr:nvSpPr>
      <xdr:spPr>
        <a:xfrm>
          <a:off x="15214111" y="585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4155</xdr:rowOff>
    </xdr:from>
    <xdr:to>
      <xdr:col>76</xdr:col>
      <xdr:colOff>165100</xdr:colOff>
      <xdr:row>35</xdr:row>
      <xdr:rowOff>105755</xdr:rowOff>
    </xdr:to>
    <xdr:sp macro="" textlink="">
      <xdr:nvSpPr>
        <xdr:cNvPr id="550" name="楕円 549"/>
        <xdr:cNvSpPr/>
      </xdr:nvSpPr>
      <xdr:spPr>
        <a:xfrm>
          <a:off x="14541500" y="60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122282</xdr:rowOff>
    </xdr:from>
    <xdr:ext cx="534377" cy="259045"/>
    <xdr:sp macro="" textlink="">
      <xdr:nvSpPr>
        <xdr:cNvPr id="551" name="テキスト ボックス 550"/>
        <xdr:cNvSpPr txBox="1"/>
      </xdr:nvSpPr>
      <xdr:spPr>
        <a:xfrm>
          <a:off x="14325111" y="57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75151</xdr:rowOff>
    </xdr:from>
    <xdr:to>
      <xdr:col>72</xdr:col>
      <xdr:colOff>38100</xdr:colOff>
      <xdr:row>36</xdr:row>
      <xdr:rowOff>5301</xdr:rowOff>
    </xdr:to>
    <xdr:sp macro="" textlink="">
      <xdr:nvSpPr>
        <xdr:cNvPr id="552" name="楕円 551"/>
        <xdr:cNvSpPr/>
      </xdr:nvSpPr>
      <xdr:spPr>
        <a:xfrm>
          <a:off x="13652500" y="607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21828</xdr:rowOff>
    </xdr:from>
    <xdr:ext cx="534377" cy="259045"/>
    <xdr:sp macro="" textlink="">
      <xdr:nvSpPr>
        <xdr:cNvPr id="553" name="テキスト ボックス 552"/>
        <xdr:cNvSpPr txBox="1"/>
      </xdr:nvSpPr>
      <xdr:spPr>
        <a:xfrm>
          <a:off x="13436111" y="58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163554</xdr:rowOff>
    </xdr:from>
    <xdr:to>
      <xdr:col>67</xdr:col>
      <xdr:colOff>101600</xdr:colOff>
      <xdr:row>35</xdr:row>
      <xdr:rowOff>93704</xdr:rowOff>
    </xdr:to>
    <xdr:sp macro="" textlink="">
      <xdr:nvSpPr>
        <xdr:cNvPr id="554" name="楕円 553"/>
        <xdr:cNvSpPr/>
      </xdr:nvSpPr>
      <xdr:spPr>
        <a:xfrm>
          <a:off x="12763500" y="59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110231</xdr:rowOff>
    </xdr:from>
    <xdr:ext cx="534377" cy="259045"/>
    <xdr:sp macro="" textlink="">
      <xdr:nvSpPr>
        <xdr:cNvPr id="555" name="テキスト ボックス 554"/>
        <xdr:cNvSpPr txBox="1"/>
      </xdr:nvSpPr>
      <xdr:spPr>
        <a:xfrm>
          <a:off x="12547111" y="57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0" name="直線コネクタ 579"/>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1"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2" name="直線コネクタ 581"/>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3"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84" name="直線コネクタ 583"/>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73647</xdr:rowOff>
    </xdr:from>
    <xdr:to>
      <xdr:col>85</xdr:col>
      <xdr:colOff>127000</xdr:colOff>
      <xdr:row>57</xdr:row>
      <xdr:rowOff>81966</xdr:rowOff>
    </xdr:to>
    <xdr:cxnSp macro="">
      <xdr:nvCxnSpPr>
        <xdr:cNvPr id="585" name="直線コネクタ 584"/>
        <xdr:cNvCxnSpPr/>
      </xdr:nvCxnSpPr>
      <xdr:spPr>
        <a:xfrm flipV="1">
          <a:off x="15481300" y="9846297"/>
          <a:ext cx="8382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86"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87" name="フローチャート: 判断 586"/>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25603</xdr:rowOff>
    </xdr:from>
    <xdr:to>
      <xdr:col>81</xdr:col>
      <xdr:colOff>50800</xdr:colOff>
      <xdr:row>57</xdr:row>
      <xdr:rowOff>81966</xdr:rowOff>
    </xdr:to>
    <xdr:cxnSp macro="">
      <xdr:nvCxnSpPr>
        <xdr:cNvPr id="588" name="直線コネクタ 587"/>
        <xdr:cNvCxnSpPr/>
      </xdr:nvCxnSpPr>
      <xdr:spPr>
        <a:xfrm>
          <a:off x="14592300" y="9798253"/>
          <a:ext cx="889000" cy="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89" name="フローチャート: 判断 588"/>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0" name="テキスト ボックス 589"/>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12154</xdr:rowOff>
    </xdr:from>
    <xdr:to>
      <xdr:col>76</xdr:col>
      <xdr:colOff>114300</xdr:colOff>
      <xdr:row>57</xdr:row>
      <xdr:rowOff>25603</xdr:rowOff>
    </xdr:to>
    <xdr:cxnSp macro="">
      <xdr:nvCxnSpPr>
        <xdr:cNvPr id="591" name="直線コネクタ 590"/>
        <xdr:cNvCxnSpPr/>
      </xdr:nvCxnSpPr>
      <xdr:spPr>
        <a:xfrm>
          <a:off x="13703300" y="9784804"/>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2" name="フローチャート: 判断 591"/>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3" name="テキスト ボックス 592"/>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30899</xdr:rowOff>
    </xdr:from>
    <xdr:to>
      <xdr:col>71</xdr:col>
      <xdr:colOff>177800</xdr:colOff>
      <xdr:row>57</xdr:row>
      <xdr:rowOff>12154</xdr:rowOff>
    </xdr:to>
    <xdr:cxnSp macro="">
      <xdr:nvCxnSpPr>
        <xdr:cNvPr id="594" name="直線コネクタ 593"/>
        <xdr:cNvCxnSpPr/>
      </xdr:nvCxnSpPr>
      <xdr:spPr>
        <a:xfrm>
          <a:off x="12814300" y="9632099"/>
          <a:ext cx="889000" cy="1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595" name="フローチャート: 判断 594"/>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596" name="テキスト ボックス 595"/>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597" name="フローチャート: 判断 596"/>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598" name="テキスト ボックス 597"/>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22847</xdr:rowOff>
    </xdr:from>
    <xdr:to>
      <xdr:col>85</xdr:col>
      <xdr:colOff>177800</xdr:colOff>
      <xdr:row>57</xdr:row>
      <xdr:rowOff>124447</xdr:rowOff>
    </xdr:to>
    <xdr:sp macro="" textlink="">
      <xdr:nvSpPr>
        <xdr:cNvPr id="604" name="楕円 603"/>
        <xdr:cNvSpPr/>
      </xdr:nvSpPr>
      <xdr:spPr>
        <a:xfrm>
          <a:off x="16268700" y="97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1274</xdr:rowOff>
    </xdr:from>
    <xdr:ext cx="534377" cy="259045"/>
    <xdr:sp macro="" textlink="">
      <xdr:nvSpPr>
        <xdr:cNvPr id="605" name="教育費該当値テキスト"/>
        <xdr:cNvSpPr txBox="1"/>
      </xdr:nvSpPr>
      <xdr:spPr>
        <a:xfrm>
          <a:off x="16370300" y="97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31166</xdr:rowOff>
    </xdr:from>
    <xdr:to>
      <xdr:col>81</xdr:col>
      <xdr:colOff>101600</xdr:colOff>
      <xdr:row>57</xdr:row>
      <xdr:rowOff>132766</xdr:rowOff>
    </xdr:to>
    <xdr:sp macro="" textlink="">
      <xdr:nvSpPr>
        <xdr:cNvPr id="606" name="楕円 605"/>
        <xdr:cNvSpPr/>
      </xdr:nvSpPr>
      <xdr:spPr>
        <a:xfrm>
          <a:off x="15430500" y="98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149293</xdr:rowOff>
    </xdr:from>
    <xdr:ext cx="534377" cy="259045"/>
    <xdr:sp macro="" textlink="">
      <xdr:nvSpPr>
        <xdr:cNvPr id="607" name="テキスト ボックス 606"/>
        <xdr:cNvSpPr txBox="1"/>
      </xdr:nvSpPr>
      <xdr:spPr>
        <a:xfrm>
          <a:off x="15214111" y="95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146253</xdr:rowOff>
    </xdr:from>
    <xdr:to>
      <xdr:col>76</xdr:col>
      <xdr:colOff>165100</xdr:colOff>
      <xdr:row>57</xdr:row>
      <xdr:rowOff>76403</xdr:rowOff>
    </xdr:to>
    <xdr:sp macro="" textlink="">
      <xdr:nvSpPr>
        <xdr:cNvPr id="608" name="楕円 607"/>
        <xdr:cNvSpPr/>
      </xdr:nvSpPr>
      <xdr:spPr>
        <a:xfrm>
          <a:off x="14541500" y="97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92930</xdr:rowOff>
    </xdr:from>
    <xdr:ext cx="534377" cy="259045"/>
    <xdr:sp macro="" textlink="">
      <xdr:nvSpPr>
        <xdr:cNvPr id="609" name="テキスト ボックス 608"/>
        <xdr:cNvSpPr txBox="1"/>
      </xdr:nvSpPr>
      <xdr:spPr>
        <a:xfrm>
          <a:off x="14325111" y="95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132804</xdr:rowOff>
    </xdr:from>
    <xdr:to>
      <xdr:col>72</xdr:col>
      <xdr:colOff>38100</xdr:colOff>
      <xdr:row>57</xdr:row>
      <xdr:rowOff>62954</xdr:rowOff>
    </xdr:to>
    <xdr:sp macro="" textlink="">
      <xdr:nvSpPr>
        <xdr:cNvPr id="610" name="楕円 609"/>
        <xdr:cNvSpPr/>
      </xdr:nvSpPr>
      <xdr:spPr>
        <a:xfrm>
          <a:off x="13652500" y="97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79481</xdr:rowOff>
    </xdr:from>
    <xdr:ext cx="534377" cy="259045"/>
    <xdr:sp macro="" textlink="">
      <xdr:nvSpPr>
        <xdr:cNvPr id="611" name="テキスト ボックス 610"/>
        <xdr:cNvSpPr txBox="1"/>
      </xdr:nvSpPr>
      <xdr:spPr>
        <a:xfrm>
          <a:off x="13436111" y="950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151549</xdr:rowOff>
    </xdr:from>
    <xdr:to>
      <xdr:col>67</xdr:col>
      <xdr:colOff>101600</xdr:colOff>
      <xdr:row>56</xdr:row>
      <xdr:rowOff>81699</xdr:rowOff>
    </xdr:to>
    <xdr:sp macro="" textlink="">
      <xdr:nvSpPr>
        <xdr:cNvPr id="612" name="楕円 611"/>
        <xdr:cNvSpPr/>
      </xdr:nvSpPr>
      <xdr:spPr>
        <a:xfrm>
          <a:off x="12763500" y="95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98226</xdr:rowOff>
    </xdr:from>
    <xdr:ext cx="534377" cy="259045"/>
    <xdr:sp macro="" textlink="">
      <xdr:nvSpPr>
        <xdr:cNvPr id="613" name="テキスト ボックス 612"/>
        <xdr:cNvSpPr txBox="1"/>
      </xdr:nvSpPr>
      <xdr:spPr>
        <a:xfrm>
          <a:off x="12547111" y="935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37" name="直線コネクタ 636"/>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0"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1" name="直線コネクタ 640"/>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58534</xdr:rowOff>
    </xdr:from>
    <xdr:to>
      <xdr:col>85</xdr:col>
      <xdr:colOff>127000</xdr:colOff>
      <xdr:row>77</xdr:row>
      <xdr:rowOff>148743</xdr:rowOff>
    </xdr:to>
    <xdr:cxnSp macro="">
      <xdr:nvCxnSpPr>
        <xdr:cNvPr id="642" name="直線コネクタ 641"/>
        <xdr:cNvCxnSpPr/>
      </xdr:nvCxnSpPr>
      <xdr:spPr>
        <a:xfrm>
          <a:off x="15481300" y="13260184"/>
          <a:ext cx="838200" cy="9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3" name="災害復旧費平均値テキスト"/>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44" name="フローチャート: 判断 643"/>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58534</xdr:rowOff>
    </xdr:from>
    <xdr:to>
      <xdr:col>81</xdr:col>
      <xdr:colOff>50800</xdr:colOff>
      <xdr:row>78</xdr:row>
      <xdr:rowOff>65215</xdr:rowOff>
    </xdr:to>
    <xdr:cxnSp macro="">
      <xdr:nvCxnSpPr>
        <xdr:cNvPr id="645" name="直線コネクタ 644"/>
        <xdr:cNvCxnSpPr/>
      </xdr:nvCxnSpPr>
      <xdr:spPr>
        <a:xfrm flipV="1">
          <a:off x="14592300" y="13260184"/>
          <a:ext cx="889000" cy="1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46" name="フローチャート: 判断 645"/>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47" name="テキスト ボックス 646"/>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65215</xdr:rowOff>
    </xdr:from>
    <xdr:to>
      <xdr:col>76</xdr:col>
      <xdr:colOff>114300</xdr:colOff>
      <xdr:row>79</xdr:row>
      <xdr:rowOff>2566</xdr:rowOff>
    </xdr:to>
    <xdr:cxnSp macro="">
      <xdr:nvCxnSpPr>
        <xdr:cNvPr id="648" name="直線コネクタ 647"/>
        <xdr:cNvCxnSpPr/>
      </xdr:nvCxnSpPr>
      <xdr:spPr>
        <a:xfrm flipV="1">
          <a:off x="13703300" y="13438315"/>
          <a:ext cx="889000" cy="10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49" name="フローチャート: 判断 648"/>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28491</xdr:rowOff>
    </xdr:from>
    <xdr:ext cx="469744" cy="259045"/>
    <xdr:sp macro="" textlink="">
      <xdr:nvSpPr>
        <xdr:cNvPr id="650" name="テキスト ボックス 649"/>
        <xdr:cNvSpPr txBox="1"/>
      </xdr:nvSpPr>
      <xdr:spPr>
        <a:xfrm>
          <a:off x="14357428" y="135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157784</xdr:rowOff>
    </xdr:from>
    <xdr:to>
      <xdr:col>71</xdr:col>
      <xdr:colOff>177800</xdr:colOff>
      <xdr:row>79</xdr:row>
      <xdr:rowOff>2566</xdr:rowOff>
    </xdr:to>
    <xdr:cxnSp macro="">
      <xdr:nvCxnSpPr>
        <xdr:cNvPr id="651" name="直線コネクタ 650"/>
        <xdr:cNvCxnSpPr/>
      </xdr:nvCxnSpPr>
      <xdr:spPr>
        <a:xfrm>
          <a:off x="12814300" y="13530884"/>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2" name="フローチャート: 判断 651"/>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3" name="テキスト ボックス 652"/>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54" name="フローチャート: 判断 653"/>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49306</xdr:rowOff>
    </xdr:from>
    <xdr:ext cx="469744" cy="259045"/>
    <xdr:sp macro="" textlink="">
      <xdr:nvSpPr>
        <xdr:cNvPr id="655" name="テキスト ボックス 654"/>
        <xdr:cNvSpPr txBox="1"/>
      </xdr:nvSpPr>
      <xdr:spPr>
        <a:xfrm>
          <a:off x="12579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97943</xdr:rowOff>
    </xdr:from>
    <xdr:to>
      <xdr:col>85</xdr:col>
      <xdr:colOff>177800</xdr:colOff>
      <xdr:row>78</xdr:row>
      <xdr:rowOff>28093</xdr:rowOff>
    </xdr:to>
    <xdr:sp macro="" textlink="">
      <xdr:nvSpPr>
        <xdr:cNvPr id="661" name="楕円 660"/>
        <xdr:cNvSpPr/>
      </xdr:nvSpPr>
      <xdr:spPr>
        <a:xfrm>
          <a:off x="16268700" y="132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120820</xdr:rowOff>
    </xdr:from>
    <xdr:ext cx="534377" cy="259045"/>
    <xdr:sp macro="" textlink="">
      <xdr:nvSpPr>
        <xdr:cNvPr id="662" name="災害復旧費該当値テキスト"/>
        <xdr:cNvSpPr txBox="1"/>
      </xdr:nvSpPr>
      <xdr:spPr>
        <a:xfrm>
          <a:off x="16370300" y="131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7734</xdr:rowOff>
    </xdr:from>
    <xdr:to>
      <xdr:col>81</xdr:col>
      <xdr:colOff>101600</xdr:colOff>
      <xdr:row>77</xdr:row>
      <xdr:rowOff>109334</xdr:rowOff>
    </xdr:to>
    <xdr:sp macro="" textlink="">
      <xdr:nvSpPr>
        <xdr:cNvPr id="663" name="楕円 662"/>
        <xdr:cNvSpPr/>
      </xdr:nvSpPr>
      <xdr:spPr>
        <a:xfrm>
          <a:off x="15430500" y="1320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125861</xdr:rowOff>
    </xdr:from>
    <xdr:ext cx="534377" cy="259045"/>
    <xdr:sp macro="" textlink="">
      <xdr:nvSpPr>
        <xdr:cNvPr id="664" name="テキスト ボックス 663"/>
        <xdr:cNvSpPr txBox="1"/>
      </xdr:nvSpPr>
      <xdr:spPr>
        <a:xfrm>
          <a:off x="15214111" y="1298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14415</xdr:rowOff>
    </xdr:from>
    <xdr:to>
      <xdr:col>76</xdr:col>
      <xdr:colOff>165100</xdr:colOff>
      <xdr:row>78</xdr:row>
      <xdr:rowOff>116015</xdr:rowOff>
    </xdr:to>
    <xdr:sp macro="" textlink="">
      <xdr:nvSpPr>
        <xdr:cNvPr id="665" name="楕円 664"/>
        <xdr:cNvSpPr/>
      </xdr:nvSpPr>
      <xdr:spPr>
        <a:xfrm>
          <a:off x="14541500" y="133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132542</xdr:rowOff>
    </xdr:from>
    <xdr:ext cx="534377" cy="259045"/>
    <xdr:sp macro="" textlink="">
      <xdr:nvSpPr>
        <xdr:cNvPr id="666" name="テキスト ボックス 665"/>
        <xdr:cNvSpPr txBox="1"/>
      </xdr:nvSpPr>
      <xdr:spPr>
        <a:xfrm>
          <a:off x="14325111" y="131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123216</xdr:rowOff>
    </xdr:from>
    <xdr:to>
      <xdr:col>72</xdr:col>
      <xdr:colOff>38100</xdr:colOff>
      <xdr:row>79</xdr:row>
      <xdr:rowOff>53366</xdr:rowOff>
    </xdr:to>
    <xdr:sp macro="" textlink="">
      <xdr:nvSpPr>
        <xdr:cNvPr id="667" name="楕円 666"/>
        <xdr:cNvSpPr/>
      </xdr:nvSpPr>
      <xdr:spPr>
        <a:xfrm>
          <a:off x="13652500" y="134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69893</xdr:rowOff>
    </xdr:from>
    <xdr:ext cx="469744" cy="259045"/>
    <xdr:sp macro="" textlink="">
      <xdr:nvSpPr>
        <xdr:cNvPr id="668" name="テキスト ボックス 667"/>
        <xdr:cNvSpPr txBox="1"/>
      </xdr:nvSpPr>
      <xdr:spPr>
        <a:xfrm>
          <a:off x="13468428" y="1327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106984</xdr:rowOff>
    </xdr:from>
    <xdr:to>
      <xdr:col>67</xdr:col>
      <xdr:colOff>101600</xdr:colOff>
      <xdr:row>79</xdr:row>
      <xdr:rowOff>37134</xdr:rowOff>
    </xdr:to>
    <xdr:sp macro="" textlink="">
      <xdr:nvSpPr>
        <xdr:cNvPr id="669" name="楕円 668"/>
        <xdr:cNvSpPr/>
      </xdr:nvSpPr>
      <xdr:spPr>
        <a:xfrm>
          <a:off x="12763500" y="13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53661</xdr:rowOff>
    </xdr:from>
    <xdr:ext cx="469744" cy="259045"/>
    <xdr:sp macro="" textlink="">
      <xdr:nvSpPr>
        <xdr:cNvPr id="670" name="テキスト ボックス 669"/>
        <xdr:cNvSpPr txBox="1"/>
      </xdr:nvSpPr>
      <xdr:spPr>
        <a:xfrm>
          <a:off x="12579428" y="1325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694" name="直線コネクタ 693"/>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695"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696" name="直線コネクタ 695"/>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697"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698" name="直線コネクタ 697"/>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158305</xdr:rowOff>
    </xdr:from>
    <xdr:to>
      <xdr:col>85</xdr:col>
      <xdr:colOff>127000</xdr:colOff>
      <xdr:row>92</xdr:row>
      <xdr:rowOff>14529</xdr:rowOff>
    </xdr:to>
    <xdr:cxnSp macro="">
      <xdr:nvCxnSpPr>
        <xdr:cNvPr id="699" name="直線コネクタ 698"/>
        <xdr:cNvCxnSpPr/>
      </xdr:nvCxnSpPr>
      <xdr:spPr>
        <a:xfrm>
          <a:off x="15481300" y="15760255"/>
          <a:ext cx="838200" cy="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0"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1" name="フローチャート: 判断 700"/>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158305</xdr:rowOff>
    </xdr:from>
    <xdr:to>
      <xdr:col>81</xdr:col>
      <xdr:colOff>50800</xdr:colOff>
      <xdr:row>92</xdr:row>
      <xdr:rowOff>23444</xdr:rowOff>
    </xdr:to>
    <xdr:cxnSp macro="">
      <xdr:nvCxnSpPr>
        <xdr:cNvPr id="702" name="直線コネクタ 701"/>
        <xdr:cNvCxnSpPr/>
      </xdr:nvCxnSpPr>
      <xdr:spPr>
        <a:xfrm flipV="1">
          <a:off x="14592300" y="15760255"/>
          <a:ext cx="889000" cy="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3" name="フローチャート: 判断 702"/>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04" name="テキスト ボックス 703"/>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23444</xdr:rowOff>
    </xdr:from>
    <xdr:to>
      <xdr:col>76</xdr:col>
      <xdr:colOff>114300</xdr:colOff>
      <xdr:row>92</xdr:row>
      <xdr:rowOff>49416</xdr:rowOff>
    </xdr:to>
    <xdr:cxnSp macro="">
      <xdr:nvCxnSpPr>
        <xdr:cNvPr id="705" name="直線コネクタ 704"/>
        <xdr:cNvCxnSpPr/>
      </xdr:nvCxnSpPr>
      <xdr:spPr>
        <a:xfrm flipV="1">
          <a:off x="13703300" y="15796844"/>
          <a:ext cx="889000" cy="2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06" name="フローチャート: 判断 705"/>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07" name="テキスト ボックス 706"/>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41770</xdr:rowOff>
    </xdr:from>
    <xdr:to>
      <xdr:col>71</xdr:col>
      <xdr:colOff>177800</xdr:colOff>
      <xdr:row>92</xdr:row>
      <xdr:rowOff>49416</xdr:rowOff>
    </xdr:to>
    <xdr:cxnSp macro="">
      <xdr:nvCxnSpPr>
        <xdr:cNvPr id="708" name="直線コネクタ 707"/>
        <xdr:cNvCxnSpPr/>
      </xdr:nvCxnSpPr>
      <xdr:spPr>
        <a:xfrm>
          <a:off x="12814300" y="15815170"/>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09" name="フローチャート: 判断 708"/>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0" name="テキスト ボックス 709"/>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1" name="フローチャート: 判断 710"/>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2" name="テキスト ボックス 711"/>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135179</xdr:rowOff>
    </xdr:from>
    <xdr:to>
      <xdr:col>85</xdr:col>
      <xdr:colOff>177800</xdr:colOff>
      <xdr:row>92</xdr:row>
      <xdr:rowOff>65329</xdr:rowOff>
    </xdr:to>
    <xdr:sp macro="" textlink="">
      <xdr:nvSpPr>
        <xdr:cNvPr id="718" name="楕円 717"/>
        <xdr:cNvSpPr/>
      </xdr:nvSpPr>
      <xdr:spPr>
        <a:xfrm>
          <a:off x="16268700" y="157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158056</xdr:rowOff>
    </xdr:from>
    <xdr:ext cx="534377" cy="259045"/>
    <xdr:sp macro="" textlink="">
      <xdr:nvSpPr>
        <xdr:cNvPr id="719" name="公債費該当値テキスト"/>
        <xdr:cNvSpPr txBox="1"/>
      </xdr:nvSpPr>
      <xdr:spPr>
        <a:xfrm>
          <a:off x="16370300" y="1558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107505</xdr:rowOff>
    </xdr:from>
    <xdr:to>
      <xdr:col>81</xdr:col>
      <xdr:colOff>101600</xdr:colOff>
      <xdr:row>92</xdr:row>
      <xdr:rowOff>37655</xdr:rowOff>
    </xdr:to>
    <xdr:sp macro="" textlink="">
      <xdr:nvSpPr>
        <xdr:cNvPr id="720" name="楕円 719"/>
        <xdr:cNvSpPr/>
      </xdr:nvSpPr>
      <xdr:spPr>
        <a:xfrm>
          <a:off x="15430500" y="157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54182</xdr:rowOff>
    </xdr:from>
    <xdr:ext cx="534377" cy="259045"/>
    <xdr:sp macro="" textlink="">
      <xdr:nvSpPr>
        <xdr:cNvPr id="721" name="テキスト ボックス 720"/>
        <xdr:cNvSpPr txBox="1"/>
      </xdr:nvSpPr>
      <xdr:spPr>
        <a:xfrm>
          <a:off x="15214111" y="154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144094</xdr:rowOff>
    </xdr:from>
    <xdr:to>
      <xdr:col>76</xdr:col>
      <xdr:colOff>165100</xdr:colOff>
      <xdr:row>92</xdr:row>
      <xdr:rowOff>74244</xdr:rowOff>
    </xdr:to>
    <xdr:sp macro="" textlink="">
      <xdr:nvSpPr>
        <xdr:cNvPr id="722" name="楕円 721"/>
        <xdr:cNvSpPr/>
      </xdr:nvSpPr>
      <xdr:spPr>
        <a:xfrm>
          <a:off x="14541500" y="157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90771</xdr:rowOff>
    </xdr:from>
    <xdr:ext cx="534377" cy="259045"/>
    <xdr:sp macro="" textlink="">
      <xdr:nvSpPr>
        <xdr:cNvPr id="723" name="テキスト ボックス 722"/>
        <xdr:cNvSpPr txBox="1"/>
      </xdr:nvSpPr>
      <xdr:spPr>
        <a:xfrm>
          <a:off x="14325111" y="1552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170066</xdr:rowOff>
    </xdr:from>
    <xdr:to>
      <xdr:col>72</xdr:col>
      <xdr:colOff>38100</xdr:colOff>
      <xdr:row>92</xdr:row>
      <xdr:rowOff>100216</xdr:rowOff>
    </xdr:to>
    <xdr:sp macro="" textlink="">
      <xdr:nvSpPr>
        <xdr:cNvPr id="724" name="楕円 723"/>
        <xdr:cNvSpPr/>
      </xdr:nvSpPr>
      <xdr:spPr>
        <a:xfrm>
          <a:off x="13652500" y="157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116743</xdr:rowOff>
    </xdr:from>
    <xdr:ext cx="534377" cy="259045"/>
    <xdr:sp macro="" textlink="">
      <xdr:nvSpPr>
        <xdr:cNvPr id="725" name="テキスト ボックス 724"/>
        <xdr:cNvSpPr txBox="1"/>
      </xdr:nvSpPr>
      <xdr:spPr>
        <a:xfrm>
          <a:off x="13436111" y="155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162420</xdr:rowOff>
    </xdr:from>
    <xdr:to>
      <xdr:col>67</xdr:col>
      <xdr:colOff>101600</xdr:colOff>
      <xdr:row>92</xdr:row>
      <xdr:rowOff>92570</xdr:rowOff>
    </xdr:to>
    <xdr:sp macro="" textlink="">
      <xdr:nvSpPr>
        <xdr:cNvPr id="726" name="楕円 725"/>
        <xdr:cNvSpPr/>
      </xdr:nvSpPr>
      <xdr:spPr>
        <a:xfrm>
          <a:off x="12763500" y="157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109097</xdr:rowOff>
    </xdr:from>
    <xdr:ext cx="534377" cy="259045"/>
    <xdr:sp macro="" textlink="">
      <xdr:nvSpPr>
        <xdr:cNvPr id="727" name="テキスト ボックス 726"/>
        <xdr:cNvSpPr txBox="1"/>
      </xdr:nvSpPr>
      <xdr:spPr>
        <a:xfrm>
          <a:off x="12547111" y="1553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49" name="直線コネクタ 748"/>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0"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2"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3" name="直線コネクタ 752"/>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38</xdr:row>
      <xdr:rowOff>126898</xdr:rowOff>
    </xdr:to>
    <xdr:cxnSp macro="">
      <xdr:nvCxnSpPr>
        <xdr:cNvPr id="754" name="直線コネクタ 753"/>
        <xdr:cNvCxnSpPr/>
      </xdr:nvCxnSpPr>
      <xdr:spPr>
        <a:xfrm>
          <a:off x="21323300" y="664108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55"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56" name="フローチャート: 判断 755"/>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125984</xdr:rowOff>
    </xdr:from>
    <xdr:to>
      <xdr:col>111</xdr:col>
      <xdr:colOff>177800</xdr:colOff>
      <xdr:row>38</xdr:row>
      <xdr:rowOff>127813</xdr:rowOff>
    </xdr:to>
    <xdr:cxnSp macro="">
      <xdr:nvCxnSpPr>
        <xdr:cNvPr id="757" name="直線コネクタ 756"/>
        <xdr:cNvCxnSpPr/>
      </xdr:nvCxnSpPr>
      <xdr:spPr>
        <a:xfrm flipV="1">
          <a:off x="20434300" y="664108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58" name="フローチャート: 判断 757"/>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59" name="テキスト ボックス 758"/>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127813</xdr:rowOff>
    </xdr:from>
    <xdr:to>
      <xdr:col>107</xdr:col>
      <xdr:colOff>50800</xdr:colOff>
      <xdr:row>38</xdr:row>
      <xdr:rowOff>139700</xdr:rowOff>
    </xdr:to>
    <xdr:cxnSp macro="">
      <xdr:nvCxnSpPr>
        <xdr:cNvPr id="760" name="直線コネクタ 759"/>
        <xdr:cNvCxnSpPr/>
      </xdr:nvCxnSpPr>
      <xdr:spPr>
        <a:xfrm flipV="1">
          <a:off x="19545300" y="66429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1" name="フローチャート: 判断 760"/>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2" name="テキスト ボックス 761"/>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64" name="フローチャート: 判断 763"/>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65" name="テキスト ボックス 764"/>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66" name="フローチャート: 判断 765"/>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67" name="テキスト ボックス 766"/>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76098</xdr:rowOff>
    </xdr:from>
    <xdr:to>
      <xdr:col>116</xdr:col>
      <xdr:colOff>114300</xdr:colOff>
      <xdr:row>39</xdr:row>
      <xdr:rowOff>6248</xdr:rowOff>
    </xdr:to>
    <xdr:sp macro="" textlink="">
      <xdr:nvSpPr>
        <xdr:cNvPr id="773" name="楕円 772"/>
        <xdr:cNvSpPr/>
      </xdr:nvSpPr>
      <xdr:spPr>
        <a:xfrm>
          <a:off x="221107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41723</xdr:rowOff>
    </xdr:from>
    <xdr:ext cx="313932" cy="259045"/>
    <xdr:sp macro="" textlink="">
      <xdr:nvSpPr>
        <xdr:cNvPr id="774" name="諸支出金該当値テキスト"/>
        <xdr:cNvSpPr txBox="1"/>
      </xdr:nvSpPr>
      <xdr:spPr>
        <a:xfrm>
          <a:off x="22212300" y="6556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75184</xdr:rowOff>
    </xdr:from>
    <xdr:to>
      <xdr:col>112</xdr:col>
      <xdr:colOff>38100</xdr:colOff>
      <xdr:row>39</xdr:row>
      <xdr:rowOff>5334</xdr:rowOff>
    </xdr:to>
    <xdr:sp macro="" textlink="">
      <xdr:nvSpPr>
        <xdr:cNvPr id="775" name="楕円 774"/>
        <xdr:cNvSpPr/>
      </xdr:nvSpPr>
      <xdr:spPr>
        <a:xfrm>
          <a:off x="2127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167911</xdr:rowOff>
    </xdr:from>
    <xdr:ext cx="313932" cy="259045"/>
    <xdr:sp macro="" textlink="">
      <xdr:nvSpPr>
        <xdr:cNvPr id="776" name="テキスト ボックス 775"/>
        <xdr:cNvSpPr txBox="1"/>
      </xdr:nvSpPr>
      <xdr:spPr>
        <a:xfrm>
          <a:off x="21166333" y="6683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77013</xdr:rowOff>
    </xdr:from>
    <xdr:to>
      <xdr:col>107</xdr:col>
      <xdr:colOff>101600</xdr:colOff>
      <xdr:row>39</xdr:row>
      <xdr:rowOff>7163</xdr:rowOff>
    </xdr:to>
    <xdr:sp macro="" textlink="">
      <xdr:nvSpPr>
        <xdr:cNvPr id="777" name="楕円 776"/>
        <xdr:cNvSpPr/>
      </xdr:nvSpPr>
      <xdr:spPr>
        <a:xfrm>
          <a:off x="20383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169740</xdr:rowOff>
    </xdr:from>
    <xdr:ext cx="313932" cy="259045"/>
    <xdr:sp macro="" textlink="">
      <xdr:nvSpPr>
        <xdr:cNvPr id="778" name="テキスト ボックス 777"/>
        <xdr:cNvSpPr txBox="1"/>
      </xdr:nvSpPr>
      <xdr:spPr>
        <a:xfrm>
          <a:off x="20277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3" name="直線コネクタ 79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4" name="テキスト ボックス 79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5" name="直線コネクタ 79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96" name="テキスト ボックス 79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9" name="直線コネクタ 79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0" name="テキスト ボックス 79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1" name="直線コネクタ 80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2" name="テキスト ボックス 80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4" name="テキスト ボックス 80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6" name="直線コネクタ 80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8" name="直線コネクタ 80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0" name="直線コネクタ 80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1" name="直線コネクタ 81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フローチャート: 判断 81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4" name="直線コネクタ 81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5" name="フローチャート: 判断 81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7" name="直線コネクタ 81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18" name="フローチャート: 判断 81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19" name="テキスト ボックス 818"/>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0" name="直線コネクタ 81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1" name="フローチャート: 判断 820"/>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2" name="テキスト ボックス 821"/>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フローチャート: 判断 82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0" name="楕円 82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2" name="楕円 83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3" name="テキスト ボックス 832"/>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4" name="楕円 83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5" name="テキスト ボックス 83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6" name="楕円 83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7" name="テキスト ボックス 83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8" name="楕円 83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9" name="テキスト ボックス 83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191,379</a:t>
          </a:r>
          <a:r>
            <a:rPr kumimoji="1" lang="ja-JP" altLang="en-US" sz="1300">
              <a:latin typeface="ＭＳ Ｐゴシック" panose="020B0600070205080204" pitchFamily="50" charset="-128"/>
              <a:ea typeface="ＭＳ Ｐゴシック" panose="020B0600070205080204" pitchFamily="50" charset="-128"/>
            </a:rPr>
            <a:t>円で、類似団体内順位が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位となっているが、次期ごみ処理施設、一般廃棄物最終処分場、屋内プールの整備といった大型建設事業をを実施したことによる。令和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年度以降は施設整備の完了により平年並みに減少する見込みである。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26,887</a:t>
          </a:r>
          <a:r>
            <a:rPr kumimoji="1" lang="ja-JP" altLang="en-US" sz="1300">
              <a:latin typeface="ＭＳ Ｐゴシック" panose="020B0600070205080204" pitchFamily="50" charset="-128"/>
              <a:ea typeface="ＭＳ Ｐゴシック" panose="020B0600070205080204" pitchFamily="50" charset="-128"/>
            </a:rPr>
            <a:t>円で、類似団体と比較して一人当たりコストが高い状況となっている。主な要因は中小企業の制度融資に係る預託金であるが、年々残高が減少しているため一人当たりコストも下がっている。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70,691</a:t>
          </a:r>
          <a:r>
            <a:rPr kumimoji="1" lang="ja-JP" altLang="en-US" sz="1300">
              <a:latin typeface="ＭＳ Ｐゴシック" panose="020B0600070205080204" pitchFamily="50" charset="-128"/>
              <a:ea typeface="ＭＳ Ｐゴシック" panose="020B0600070205080204" pitchFamily="50" charset="-128"/>
            </a:rPr>
            <a:t>円で、類</a:t>
          </a:r>
          <a:r>
            <a:rPr kumimoji="1" lang="ja-JP" altLang="en-US" sz="1300" b="0">
              <a:latin typeface="ＭＳ Ｐゴシック" panose="020B0600070205080204" pitchFamily="50" charset="-128"/>
              <a:ea typeface="ＭＳ Ｐゴシック" panose="020B0600070205080204" pitchFamily="50" charset="-128"/>
            </a:rPr>
            <a:t>似団体と比較して一人当たりコストが高い状況となっているのは、平成</a:t>
          </a:r>
          <a:r>
            <a:rPr kumimoji="1" lang="en-US" altLang="ja-JP" sz="1300" b="0">
              <a:latin typeface="ＭＳ Ｐゴシック" panose="020B0600070205080204" pitchFamily="50" charset="-128"/>
              <a:ea typeface="ＭＳ Ｐゴシック" panose="020B0600070205080204" pitchFamily="50" charset="-128"/>
            </a:rPr>
            <a:t>28</a:t>
          </a:r>
          <a:r>
            <a:rPr kumimoji="1" lang="ja-JP" altLang="en-US" sz="1300" b="0">
              <a:latin typeface="ＭＳ Ｐゴシック" panose="020B0600070205080204" pitchFamily="50" charset="-128"/>
              <a:ea typeface="ＭＳ Ｐゴシック" panose="020B0600070205080204" pitchFamily="50" charset="-128"/>
            </a:rPr>
            <a:t>年に発生した駅北大火にかかる復旧復興事業を実施していることによる。駅北復興住宅の整備完了など復旧復興事業はピークを過ぎたため、今後、平成</a:t>
          </a:r>
          <a:r>
            <a:rPr kumimoji="1" lang="en-US" altLang="ja-JP" sz="1300" b="0">
              <a:latin typeface="ＭＳ Ｐゴシック" panose="020B0600070205080204" pitchFamily="50" charset="-128"/>
              <a:ea typeface="ＭＳ Ｐゴシック" panose="020B0600070205080204" pitchFamily="50" charset="-128"/>
            </a:rPr>
            <a:t>28</a:t>
          </a:r>
          <a:r>
            <a:rPr kumimoji="1" lang="ja-JP" altLang="en-US" sz="1300" b="0">
              <a:latin typeface="ＭＳ Ｐゴシック" panose="020B0600070205080204" pitchFamily="50" charset="-128"/>
              <a:ea typeface="ＭＳ Ｐゴシック" panose="020B0600070205080204" pitchFamily="50" charset="-128"/>
            </a:rPr>
            <a:t>年度以前の程度まで減少していく見込みである。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25,962</a:t>
          </a:r>
          <a:r>
            <a:rPr kumimoji="1" lang="ja-JP" altLang="en-US" sz="1300">
              <a:latin typeface="ＭＳ Ｐゴシック" panose="020B0600070205080204" pitchFamily="50" charset="-128"/>
              <a:ea typeface="ＭＳ Ｐゴシック" panose="020B0600070205080204" pitchFamily="50" charset="-128"/>
            </a:rPr>
            <a:t>円で、類似団体と比較して一人当たりコストが高い状況となっている。当市は広い面積の中の谷筋に集落が点在している特性上、職員を分散配置しており、高コストの要因となっている。令和元年度においては、前年度に比べて駅北大火に係る防火設備整備と避難所整備の費用が減額となってい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財政調整基金残高と実質収支額の合計は、</a:t>
          </a:r>
          <a:r>
            <a:rPr kumimoji="1" lang="en-US" altLang="ja-JP" sz="1300">
              <a:latin typeface="ＭＳ ゴシック" pitchFamily="49" charset="-128"/>
              <a:ea typeface="ＭＳ ゴシック" pitchFamily="49" charset="-128"/>
            </a:rPr>
            <a:t>2,561,714</a:t>
          </a:r>
          <a:r>
            <a:rPr kumimoji="1" lang="ja-JP" altLang="en-US" sz="1300">
              <a:latin typeface="ＭＳ ゴシック" pitchFamily="49" charset="-128"/>
              <a:ea typeface="ＭＳ ゴシック" pitchFamily="49" charset="-128"/>
            </a:rPr>
            <a:t>千円で、前年度の</a:t>
          </a:r>
          <a:r>
            <a:rPr kumimoji="1" lang="en-US" altLang="ja-JP" sz="1300">
              <a:latin typeface="ＭＳ ゴシック" pitchFamily="49" charset="-128"/>
              <a:ea typeface="ＭＳ ゴシック" pitchFamily="49" charset="-128"/>
            </a:rPr>
            <a:t>2,804,994</a:t>
          </a:r>
          <a:r>
            <a:rPr kumimoji="1" lang="ja-JP" altLang="en-US" sz="1300">
              <a:latin typeface="ＭＳ ゴシック" pitchFamily="49" charset="-128"/>
              <a:ea typeface="ＭＳ ゴシック" pitchFamily="49" charset="-128"/>
            </a:rPr>
            <a:t>千円から</a:t>
          </a:r>
          <a:r>
            <a:rPr kumimoji="1" lang="en-US" altLang="ja-JP" sz="1300">
              <a:latin typeface="ＭＳ ゴシック" pitchFamily="49" charset="-128"/>
              <a:ea typeface="ＭＳ ゴシック" pitchFamily="49" charset="-128"/>
            </a:rPr>
            <a:t>243,280</a:t>
          </a:r>
          <a:r>
            <a:rPr kumimoji="1" lang="ja-JP" altLang="en-US" sz="1300">
              <a:latin typeface="ＭＳ ゴシック" pitchFamily="49" charset="-128"/>
              <a:ea typeface="ＭＳ ゴシック" pitchFamily="49" charset="-128"/>
            </a:rPr>
            <a:t>千円の減少となり、実質単年度収支は</a:t>
          </a:r>
          <a:r>
            <a:rPr kumimoji="1" lang="en-US" altLang="ja-JP" sz="1300">
              <a:latin typeface="ＭＳ ゴシック" pitchFamily="49" charset="-128"/>
              <a:ea typeface="ＭＳ ゴシック" pitchFamily="49" charset="-128"/>
            </a:rPr>
            <a:t>242,934</a:t>
          </a:r>
          <a:r>
            <a:rPr kumimoji="1" lang="ja-JP" altLang="en-US" sz="1300">
              <a:latin typeface="ＭＳ ゴシック" pitchFamily="49" charset="-128"/>
              <a:ea typeface="ＭＳ ゴシック" pitchFamily="49" charset="-128"/>
            </a:rPr>
            <a:t>千円の赤字となった。</a:t>
          </a:r>
        </a:p>
        <a:p>
          <a:r>
            <a:rPr kumimoji="1" lang="ja-JP" altLang="en-US" sz="1300">
              <a:latin typeface="ＭＳ ゴシック" pitchFamily="49" charset="-128"/>
              <a:ea typeface="ＭＳ ゴシック" pitchFamily="49" charset="-128"/>
            </a:rPr>
            <a:t>　主な要因は台風・大雨災害による災害復旧事業費に一般財源を要したこと及び市税、地方交付税、臨時財政対策債といった歳入一般財源の減によるものである。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今後も、大規模事業が控えていることや自然災害に備え、基金積立や歳出抑制等に努め、緊急時の歳出の増加に対応できるよう、健全な財政運営を図っていく。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新潟県糸魚川市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が黒字決算となっているため、連結実質赤字は発生していない。しかし、国民健康保険診療所特別会計、簡易水道事業会計や下水道事業会計については、一般会計からの基準外繰出金により、黒字を確保している。</a:t>
          </a:r>
        </a:p>
        <a:p>
          <a:r>
            <a:rPr kumimoji="1" lang="ja-JP" altLang="en-US" sz="1400">
              <a:latin typeface="ＭＳ ゴシック" pitchFamily="49" charset="-128"/>
              <a:ea typeface="ＭＳ ゴシック" pitchFamily="49" charset="-128"/>
            </a:rPr>
            <a:t>　使用料の見直し及び受益者負担の徹底により、一般会計からの基準外繰出金を削減し、各会計の安定した財政運営を図る。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U11" sqref="AU11:AX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32628537</v>
      </c>
      <c r="BO4" s="431"/>
      <c r="BP4" s="431"/>
      <c r="BQ4" s="431"/>
      <c r="BR4" s="431"/>
      <c r="BS4" s="431"/>
      <c r="BT4" s="431"/>
      <c r="BU4" s="432"/>
      <c r="BV4" s="430">
        <v>30221958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6.6</v>
      </c>
      <c r="CU4" s="437"/>
      <c r="CV4" s="437"/>
      <c r="CW4" s="437"/>
      <c r="CX4" s="437"/>
      <c r="CY4" s="437"/>
      <c r="CZ4" s="437"/>
      <c r="DA4" s="438"/>
      <c r="DB4" s="436">
        <v>6.8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30971710</v>
      </c>
      <c r="BO5" s="468"/>
      <c r="BP5" s="468"/>
      <c r="BQ5" s="468"/>
      <c r="BR5" s="468"/>
      <c r="BS5" s="468"/>
      <c r="BT5" s="468"/>
      <c r="BU5" s="469"/>
      <c r="BV5" s="467">
        <v>28885448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94.6</v>
      </c>
      <c r="CU5" s="465"/>
      <c r="CV5" s="465"/>
      <c r="CW5" s="465"/>
      <c r="CX5" s="465"/>
      <c r="CY5" s="465"/>
      <c r="CZ5" s="465"/>
      <c r="DA5" s="466"/>
      <c r="DB5" s="464">
        <v>93.8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1656827</v>
      </c>
      <c r="BO6" s="468"/>
      <c r="BP6" s="468"/>
      <c r="BQ6" s="468"/>
      <c r="BR6" s="468"/>
      <c r="BS6" s="468"/>
      <c r="BT6" s="468"/>
      <c r="BU6" s="469"/>
      <c r="BV6" s="467">
        <v>1336510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98.4</v>
      </c>
      <c r="CU6" s="505"/>
      <c r="CV6" s="505"/>
      <c r="CW6" s="505"/>
      <c r="CX6" s="505"/>
      <c r="CY6" s="505"/>
      <c r="CZ6" s="505"/>
      <c r="DA6" s="506"/>
      <c r="DB6" s="504">
        <v>98.5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620342</v>
      </c>
      <c r="BO7" s="468"/>
      <c r="BP7" s="468"/>
      <c r="BQ7" s="468"/>
      <c r="BR7" s="468"/>
      <c r="BS7" s="468"/>
      <c r="BT7" s="468"/>
      <c r="BU7" s="469"/>
      <c r="BV7" s="467">
        <v>256290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15732490</v>
      </c>
      <c r="CU7" s="468"/>
      <c r="CV7" s="468"/>
      <c r="CW7" s="468"/>
      <c r="CX7" s="468"/>
      <c r="CY7" s="468"/>
      <c r="CZ7" s="468"/>
      <c r="DA7" s="469"/>
      <c r="DB7" s="467">
        <v>15898603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1036485</v>
      </c>
      <c r="BO8" s="468"/>
      <c r="BP8" s="468"/>
      <c r="BQ8" s="468"/>
      <c r="BR8" s="468"/>
      <c r="BS8" s="468"/>
      <c r="BT8" s="468"/>
      <c r="BU8" s="469"/>
      <c r="BV8" s="467">
        <v>1080220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0.46</v>
      </c>
      <c r="CU8" s="508"/>
      <c r="CV8" s="508"/>
      <c r="CW8" s="508"/>
      <c r="CX8" s="508"/>
      <c r="CY8" s="508"/>
      <c r="CZ8" s="508"/>
      <c r="DA8" s="509"/>
      <c r="DB8" s="507">
        <v>0.46</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44162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-43735</v>
      </c>
      <c r="BO9" s="468"/>
      <c r="BP9" s="468"/>
      <c r="BQ9" s="468"/>
      <c r="BR9" s="468"/>
      <c r="BS9" s="468"/>
      <c r="BT9" s="468"/>
      <c r="BU9" s="469"/>
      <c r="BV9" s="467">
        <v>-125380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20.9</v>
      </c>
      <c r="CU9" s="465"/>
      <c r="CV9" s="465"/>
      <c r="CW9" s="465"/>
      <c r="CX9" s="465"/>
      <c r="CY9" s="465"/>
      <c r="CZ9" s="465"/>
      <c r="DA9" s="466"/>
      <c r="DB9" s="464">
        <v>21.2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47702</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455</v>
      </c>
      <c r="BO10" s="468"/>
      <c r="BP10" s="468"/>
      <c r="BQ10" s="468"/>
      <c r="BR10" s="468"/>
      <c r="BS10" s="468"/>
      <c r="BT10" s="468"/>
      <c r="BU10" s="469"/>
      <c r="BV10" s="467">
        <v>200107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346</v>
      </c>
      <c r="BO11" s="468"/>
      <c r="BP11" s="468"/>
      <c r="BQ11" s="468"/>
      <c r="BR11" s="468"/>
      <c r="BS11" s="468"/>
      <c r="BT11" s="468"/>
      <c r="BU11" s="469"/>
      <c r="BV11" s="467">
        <v>206</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42164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125</v>
      </c>
      <c r="AV12" s="500"/>
      <c r="AW12" s="500"/>
      <c r="AX12" s="500"/>
      <c r="AY12" s="501" t="s">
        <v>134</v>
      </c>
      <c r="AZ12" s="502"/>
      <c r="BA12" s="502"/>
      <c r="BB12" s="502"/>
      <c r="BC12" s="502"/>
      <c r="BD12" s="502"/>
      <c r="BE12" s="502"/>
      <c r="BF12" s="502"/>
      <c r="BG12" s="502"/>
      <c r="BH12" s="502"/>
      <c r="BI12" s="502"/>
      <c r="BJ12" s="502"/>
      <c r="BK12" s="502"/>
      <c r="BL12" s="502"/>
      <c r="BM12" s="503"/>
      <c r="BN12" s="467">
        <v>200000</v>
      </c>
      <c r="BO12" s="468"/>
      <c r="BP12" s="468"/>
      <c r="BQ12" s="468"/>
      <c r="BR12" s="468"/>
      <c r="BS12" s="468"/>
      <c r="BT12" s="468"/>
      <c r="BU12" s="469"/>
      <c r="BV12" s="467">
        <v>200000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41757</v>
      </c>
      <c r="S13" s="552"/>
      <c r="T13" s="552"/>
      <c r="U13" s="552"/>
      <c r="V13" s="553"/>
      <c r="W13" s="483" t="s">
        <v>138</v>
      </c>
      <c r="X13" s="484"/>
      <c r="Y13" s="484"/>
      <c r="Z13" s="484"/>
      <c r="AA13" s="484"/>
      <c r="AB13" s="474"/>
      <c r="AC13" s="518">
        <v>1269</v>
      </c>
      <c r="AD13" s="519"/>
      <c r="AE13" s="519"/>
      <c r="AF13" s="519"/>
      <c r="AG13" s="561"/>
      <c r="AH13" s="518">
        <v>1474</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-242934</v>
      </c>
      <c r="BO13" s="468"/>
      <c r="BP13" s="468"/>
      <c r="BQ13" s="468"/>
      <c r="BR13" s="468"/>
      <c r="BS13" s="468"/>
      <c r="BT13" s="468"/>
      <c r="BU13" s="469"/>
      <c r="BV13" s="467">
        <v>-125067</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12.2</v>
      </c>
      <c r="CU13" s="465"/>
      <c r="CV13" s="465"/>
      <c r="CW13" s="465"/>
      <c r="CX13" s="465"/>
      <c r="CY13" s="465"/>
      <c r="CZ13" s="465"/>
      <c r="DA13" s="466"/>
      <c r="DB13" s="464">
        <v>12.8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42999</v>
      </c>
      <c r="S14" s="552"/>
      <c r="T14" s="552"/>
      <c r="U14" s="552"/>
      <c r="V14" s="553"/>
      <c r="W14" s="457"/>
      <c r="X14" s="458"/>
      <c r="Y14" s="458"/>
      <c r="Z14" s="458"/>
      <c r="AA14" s="458"/>
      <c r="AB14" s="447"/>
      <c r="AC14" s="554">
        <v>5.9</v>
      </c>
      <c r="AD14" s="555"/>
      <c r="AE14" s="555"/>
      <c r="AF14" s="555"/>
      <c r="AG14" s="556"/>
      <c r="AH14" s="554">
        <v>6.4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93.9</v>
      </c>
      <c r="CU14" s="566"/>
      <c r="CV14" s="566"/>
      <c r="CW14" s="566"/>
      <c r="CX14" s="566"/>
      <c r="CY14" s="566"/>
      <c r="CZ14" s="566"/>
      <c r="DA14" s="567"/>
      <c r="DB14" s="565">
        <v>86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42633</v>
      </c>
      <c r="S15" s="552"/>
      <c r="T15" s="552"/>
      <c r="U15" s="552"/>
      <c r="V15" s="553"/>
      <c r="W15" s="483" t="s">
        <v>146</v>
      </c>
      <c r="X15" s="484"/>
      <c r="Y15" s="484"/>
      <c r="Z15" s="484"/>
      <c r="AA15" s="484"/>
      <c r="AB15" s="474"/>
      <c r="AC15" s="518">
        <v>7636</v>
      </c>
      <c r="AD15" s="519"/>
      <c r="AE15" s="519"/>
      <c r="AF15" s="519"/>
      <c r="AG15" s="561"/>
      <c r="AH15" s="518">
        <v>8691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6261959</v>
      </c>
      <c r="BO15" s="431"/>
      <c r="BP15" s="431"/>
      <c r="BQ15" s="431"/>
      <c r="BR15" s="431"/>
      <c r="BS15" s="431"/>
      <c r="BT15" s="431"/>
      <c r="BU15" s="432"/>
      <c r="BV15" s="430">
        <v>6130860</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35.6</v>
      </c>
      <c r="AD16" s="555"/>
      <c r="AE16" s="555"/>
      <c r="AF16" s="555"/>
      <c r="AG16" s="556"/>
      <c r="AH16" s="554">
        <v>37.6</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13286574</v>
      </c>
      <c r="BO16" s="468"/>
      <c r="BP16" s="468"/>
      <c r="BQ16" s="468"/>
      <c r="BR16" s="468"/>
      <c r="BS16" s="468"/>
      <c r="BT16" s="468"/>
      <c r="BU16" s="469"/>
      <c r="BV16" s="467">
        <v>13206858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12529</v>
      </c>
      <c r="AD17" s="519"/>
      <c r="AE17" s="519"/>
      <c r="AF17" s="519"/>
      <c r="AG17" s="561"/>
      <c r="AH17" s="518">
        <v>12943</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8017642</v>
      </c>
      <c r="BO17" s="468"/>
      <c r="BP17" s="468"/>
      <c r="BQ17" s="468"/>
      <c r="BR17" s="468"/>
      <c r="BS17" s="468"/>
      <c r="BT17" s="468"/>
      <c r="BU17" s="469"/>
      <c r="BV17" s="467">
        <v>7828722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746.24</v>
      </c>
      <c r="M18" s="583"/>
      <c r="N18" s="583"/>
      <c r="O18" s="583"/>
      <c r="P18" s="583"/>
      <c r="Q18" s="583"/>
      <c r="R18" s="584"/>
      <c r="S18" s="584"/>
      <c r="T18" s="584"/>
      <c r="U18" s="584"/>
      <c r="V18" s="585"/>
      <c r="W18" s="485"/>
      <c r="X18" s="486"/>
      <c r="Y18" s="486"/>
      <c r="Z18" s="486"/>
      <c r="AA18" s="486"/>
      <c r="AB18" s="477"/>
      <c r="AC18" s="586">
        <v>58.5</v>
      </c>
      <c r="AD18" s="587"/>
      <c r="AE18" s="587"/>
      <c r="AF18" s="587"/>
      <c r="AG18" s="588"/>
      <c r="AH18" s="586">
        <v>56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15046742</v>
      </c>
      <c r="BO18" s="468"/>
      <c r="BP18" s="468"/>
      <c r="BQ18" s="468"/>
      <c r="BR18" s="468"/>
      <c r="BS18" s="468"/>
      <c r="BT18" s="468"/>
      <c r="BU18" s="469"/>
      <c r="BV18" s="467">
        <v>15309569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59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19130666</v>
      </c>
      <c r="BO19" s="468"/>
      <c r="BP19" s="468"/>
      <c r="BQ19" s="468"/>
      <c r="BR19" s="468"/>
      <c r="BS19" s="468"/>
      <c r="BT19" s="468"/>
      <c r="BU19" s="469"/>
      <c r="BV19" s="467">
        <v>19720040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16699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42419133</v>
      </c>
      <c r="BO23" s="468"/>
      <c r="BP23" s="468"/>
      <c r="BQ23" s="468"/>
      <c r="BR23" s="468"/>
      <c r="BS23" s="468"/>
      <c r="BT23" s="468"/>
      <c r="BU23" s="469"/>
      <c r="BV23" s="467">
        <v>39510753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8200</v>
      </c>
      <c r="R24" s="519"/>
      <c r="S24" s="519"/>
      <c r="T24" s="519"/>
      <c r="U24" s="519"/>
      <c r="V24" s="561"/>
      <c r="W24" s="620"/>
      <c r="X24" s="608"/>
      <c r="Y24" s="609"/>
      <c r="Z24" s="517" t="s">
        <v>170</v>
      </c>
      <c r="AA24" s="497"/>
      <c r="AB24" s="497"/>
      <c r="AC24" s="497"/>
      <c r="AD24" s="497"/>
      <c r="AE24" s="497"/>
      <c r="AF24" s="497"/>
      <c r="AG24" s="498"/>
      <c r="AH24" s="518">
        <v>439</v>
      </c>
      <c r="AI24" s="519"/>
      <c r="AJ24" s="519"/>
      <c r="AK24" s="519"/>
      <c r="AL24" s="561"/>
      <c r="AM24" s="518">
        <v>1372753</v>
      </c>
      <c r="AN24" s="519"/>
      <c r="AO24" s="519"/>
      <c r="AP24" s="519"/>
      <c r="AQ24" s="519"/>
      <c r="AR24" s="561"/>
      <c r="AS24" s="518">
        <v>3127</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34508740</v>
      </c>
      <c r="BO24" s="468"/>
      <c r="BP24" s="468"/>
      <c r="BQ24" s="468"/>
      <c r="BR24" s="468"/>
      <c r="BS24" s="468"/>
      <c r="BT24" s="468"/>
      <c r="BU24" s="469"/>
      <c r="BV24" s="467">
        <v>31802945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6300</v>
      </c>
      <c r="R25" s="519"/>
      <c r="S25" s="519"/>
      <c r="T25" s="519"/>
      <c r="U25" s="519"/>
      <c r="V25" s="561"/>
      <c r="W25" s="620"/>
      <c r="X25" s="608"/>
      <c r="Y25" s="609"/>
      <c r="Z25" s="517" t="s">
        <v>173</v>
      </c>
      <c r="AA25" s="497"/>
      <c r="AB25" s="497"/>
      <c r="AC25" s="497"/>
      <c r="AD25" s="497"/>
      <c r="AE25" s="497"/>
      <c r="AF25" s="497"/>
      <c r="AG25" s="498"/>
      <c r="AH25" s="518">
        <v>87</v>
      </c>
      <c r="AI25" s="519"/>
      <c r="AJ25" s="519"/>
      <c r="AK25" s="519"/>
      <c r="AL25" s="561"/>
      <c r="AM25" s="518">
        <v>259260</v>
      </c>
      <c r="AN25" s="519"/>
      <c r="AO25" s="519"/>
      <c r="AP25" s="519"/>
      <c r="AQ25" s="519"/>
      <c r="AR25" s="561"/>
      <c r="AS25" s="518">
        <v>2980</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9744342</v>
      </c>
      <c r="BO25" s="431"/>
      <c r="BP25" s="431"/>
      <c r="BQ25" s="431"/>
      <c r="BR25" s="431"/>
      <c r="BS25" s="431"/>
      <c r="BT25" s="431"/>
      <c r="BU25" s="432"/>
      <c r="BV25" s="430">
        <v>16180387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5760</v>
      </c>
      <c r="R26" s="519"/>
      <c r="S26" s="519"/>
      <c r="T26" s="519"/>
      <c r="U26" s="519"/>
      <c r="V26" s="561"/>
      <c r="W26" s="620"/>
      <c r="X26" s="608"/>
      <c r="Y26" s="609"/>
      <c r="Z26" s="517" t="s">
        <v>176</v>
      </c>
      <c r="AA26" s="630"/>
      <c r="AB26" s="630"/>
      <c r="AC26" s="630"/>
      <c r="AD26" s="630"/>
      <c r="AE26" s="630"/>
      <c r="AF26" s="630"/>
      <c r="AG26" s="631"/>
      <c r="AH26" s="518">
        <v>14</v>
      </c>
      <c r="AI26" s="519"/>
      <c r="AJ26" s="519"/>
      <c r="AK26" s="519"/>
      <c r="AL26" s="561"/>
      <c r="AM26" s="518">
        <v>43106</v>
      </c>
      <c r="AN26" s="519"/>
      <c r="AO26" s="519"/>
      <c r="AP26" s="519"/>
      <c r="AQ26" s="519"/>
      <c r="AR26" s="561"/>
      <c r="AS26" s="518">
        <v>3079</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178</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3870</v>
      </c>
      <c r="R27" s="519"/>
      <c r="S27" s="519"/>
      <c r="T27" s="519"/>
      <c r="U27" s="519"/>
      <c r="V27" s="561"/>
      <c r="W27" s="620"/>
      <c r="X27" s="608"/>
      <c r="Y27" s="609"/>
      <c r="Z27" s="517" t="s">
        <v>180</v>
      </c>
      <c r="AA27" s="497"/>
      <c r="AB27" s="497"/>
      <c r="AC27" s="497"/>
      <c r="AD27" s="497"/>
      <c r="AE27" s="497"/>
      <c r="AF27" s="497"/>
      <c r="AG27" s="498"/>
      <c r="AH27" s="518">
        <v>13</v>
      </c>
      <c r="AI27" s="519"/>
      <c r="AJ27" s="519"/>
      <c r="AK27" s="519"/>
      <c r="AL27" s="561"/>
      <c r="AM27" s="518">
        <v>43198</v>
      </c>
      <c r="AN27" s="519"/>
      <c r="AO27" s="519"/>
      <c r="AP27" s="519"/>
      <c r="AQ27" s="519"/>
      <c r="AR27" s="561"/>
      <c r="AS27" s="518">
        <v>3323</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900000</v>
      </c>
      <c r="BO27" s="644"/>
      <c r="BP27" s="644"/>
      <c r="BQ27" s="644"/>
      <c r="BR27" s="644"/>
      <c r="BS27" s="644"/>
      <c r="BT27" s="644"/>
      <c r="BU27" s="645"/>
      <c r="BV27" s="643">
        <v>900000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3190</v>
      </c>
      <c r="R28" s="519"/>
      <c r="S28" s="519"/>
      <c r="T28" s="519"/>
      <c r="U28" s="519"/>
      <c r="V28" s="561"/>
      <c r="W28" s="620"/>
      <c r="X28" s="608"/>
      <c r="Y28" s="609"/>
      <c r="Z28" s="517" t="s">
        <v>183</v>
      </c>
      <c r="AA28" s="497"/>
      <c r="AB28" s="497"/>
      <c r="AC28" s="497"/>
      <c r="AD28" s="497"/>
      <c r="AE28" s="497"/>
      <c r="AF28" s="497"/>
      <c r="AG28" s="498"/>
      <c r="AH28" s="518" t="s">
        <v>178</v>
      </c>
      <c r="AI28" s="519"/>
      <c r="AJ28" s="519"/>
      <c r="AK28" s="519"/>
      <c r="AL28" s="561"/>
      <c r="AM28" s="518" t="s">
        <v>178</v>
      </c>
      <c r="AN28" s="519"/>
      <c r="AO28" s="519"/>
      <c r="AP28" s="519"/>
      <c r="AQ28" s="519"/>
      <c r="AR28" s="561"/>
      <c r="AS28" s="518" t="s">
        <v>178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1525229</v>
      </c>
      <c r="BO28" s="431"/>
      <c r="BP28" s="431"/>
      <c r="BQ28" s="431"/>
      <c r="BR28" s="431"/>
      <c r="BS28" s="431"/>
      <c r="BT28" s="431"/>
      <c r="BU28" s="432"/>
      <c r="BV28" s="430">
        <v>1724774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18</v>
      </c>
      <c r="M29" s="519"/>
      <c r="N29" s="519"/>
      <c r="O29" s="519"/>
      <c r="P29" s="561"/>
      <c r="Q29" s="518">
        <v>3000</v>
      </c>
      <c r="R29" s="519"/>
      <c r="S29" s="519"/>
      <c r="T29" s="519"/>
      <c r="U29" s="519"/>
      <c r="V29" s="561"/>
      <c r="W29" s="621"/>
      <c r="X29" s="622"/>
      <c r="Y29" s="623"/>
      <c r="Z29" s="517" t="s">
        <v>186</v>
      </c>
      <c r="AA29" s="497"/>
      <c r="AB29" s="497"/>
      <c r="AC29" s="497"/>
      <c r="AD29" s="497"/>
      <c r="AE29" s="497"/>
      <c r="AF29" s="497"/>
      <c r="AG29" s="498"/>
      <c r="AH29" s="518">
        <v>452</v>
      </c>
      <c r="AI29" s="519"/>
      <c r="AJ29" s="519"/>
      <c r="AK29" s="519"/>
      <c r="AL29" s="561"/>
      <c r="AM29" s="518">
        <v>1415951</v>
      </c>
      <c r="AN29" s="519"/>
      <c r="AO29" s="519"/>
      <c r="AP29" s="519"/>
      <c r="AQ29" s="519"/>
      <c r="AR29" s="561"/>
      <c r="AS29" s="518">
        <v>3133</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1391583</v>
      </c>
      <c r="BO29" s="468"/>
      <c r="BP29" s="468"/>
      <c r="BQ29" s="468"/>
      <c r="BR29" s="468"/>
      <c r="BS29" s="468"/>
      <c r="BT29" s="468"/>
      <c r="BU29" s="469"/>
      <c r="BV29" s="467">
        <v>1391310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94.4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4598908</v>
      </c>
      <c r="BO30" s="644"/>
      <c r="BP30" s="644"/>
      <c r="BQ30" s="644"/>
      <c r="BR30" s="644"/>
      <c r="BS30" s="644"/>
      <c r="BT30" s="644"/>
      <c r="BU30" s="645"/>
      <c r="BV30" s="643">
        <v>4954064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ガス事業会計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新潟県市町村総合事務組合（一般会計)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糸魚川タウンセンター株式会社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有線テレビ事業特別会計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国民健康保険診療所特別会計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新潟県市町村総合事務組合
（職員退職手当支給事業特別会計）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株式会社能生町観光物産センター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学校給食特別会計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IF('各会計、関係団体の財政状況及び健全化判断比率'!B34="","",'各会計、関係団体の財政状況及び健全化判断比率'!B34)</f>
        <v>簡易水道事業会計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新潟県市町村総合事務組合
（消防団員等公務災害補償事業特別会計）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火打山麓振興株式会社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f t="shared" si="0"/>
        <v>11</v>
      </c>
      <c r="AN37" s="656"/>
      <c r="AO37" s="657" t="str">
        <f>IF('各会計、関係団体の財政状況及び健全化判断比率'!B35="","",'各会計、関係団体の財政状況及び健全化判断比率'!B35)</f>
        <v>下水道事業会計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新潟県市町村総合事務組合
（消防賞じゅつ金支給事業特別会計）</v>
      </c>
      <c r="BZ37" s="657"/>
      <c r="CA37" s="657"/>
      <c r="CB37" s="657"/>
      <c r="CC37" s="657"/>
      <c r="CD37" s="657"/>
      <c r="CE37" s="657"/>
      <c r="CF37" s="657"/>
      <c r="CG37" s="657"/>
      <c r="CH37" s="657"/>
      <c r="CI37" s="657"/>
      <c r="CJ37" s="657"/>
      <c r="CK37" s="657"/>
      <c r="CL37" s="657"/>
      <c r="CM37" s="657"/>
      <c r="CN37" s="214"/>
      <c r="CO37" s="656">
        <f t="shared" si="3"/>
        <v>24</v>
      </c>
      <c r="CP37" s="656"/>
      <c r="CQ37" s="657" t="str">
        <f>IF('各会計、関係団体の財政状況及び健全化判断比率'!BS10="","",'各会計、関係団体の財政状況及び健全化判断比率'!BS10)</f>
        <v>糸魚川市土地開発公社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新潟県市町村総合事務組合
（非常勤職員公務災害補償等特別会計）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新潟県市町村総合事務組合
（交通災害共済事業特別会計）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新潟県後期高齢者医療広域連合（一般会計）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新潟県後期高齢者医療広域連合
（後期高齢者医療特別会計）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上越広域伝染病院組合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L4IvMdVrnqaXHNqyIR0eK042tGQ1xKrgLoJ/tspltmlLD/oPk5E5Q1ZHsXIccgA0TsQxbMOaA94Flb6dq47B1g==" saltValue="MTqbhbFD5++s+VjZurMB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568</v>
      </c>
      <c r="D34" s="1248"/>
      <c r="E34" s="1249"/>
      <c r="F34" s="32">
        <v>5.88</v>
      </c>
      <c r="G34" s="33">
        <v>7.13</v>
      </c>
      <c r="H34" s="33">
        <v>7.13</v>
      </c>
      <c r="I34" s="33">
        <v>8.3000000000000007</v>
      </c>
      <c r="J34" s="34">
        <v>7.16</v>
      </c>
      <c r="K34" s="22"/>
      <c r="L34" s="22"/>
      <c r="M34" s="22"/>
      <c r="N34" s="22"/>
      <c r="O34" s="22"/>
      <c r="P34" s="22"/>
    </row>
    <row r="35" spans="1:16" ht="39" customHeight="1" x14ac:dyDescent="0.15">
      <c r="A35" s="22"/>
      <c r="B35" s="35"/>
      <c r="C35" s="1242" t="s">
        <v>569</v>
      </c>
      <c r="D35" s="1243"/>
      <c r="E35" s="1244"/>
      <c r="F35" s="36">
        <v>10.58</v>
      </c>
      <c r="G35" s="37">
        <v>8.9600000000000009</v>
      </c>
      <c r="H35" s="37">
        <v>7.4</v>
      </c>
      <c r="I35" s="37">
        <v>6.75</v>
      </c>
      <c r="J35" s="38">
        <v>6.53</v>
      </c>
      <c r="K35" s="22"/>
      <c r="L35" s="22"/>
      <c r="M35" s="22"/>
      <c r="N35" s="22"/>
      <c r="O35" s="22"/>
      <c r="P35" s="22"/>
    </row>
    <row r="36" spans="1:16" ht="39" customHeight="1" x14ac:dyDescent="0.15">
      <c r="A36" s="22"/>
      <c r="B36" s="35"/>
      <c r="C36" s="1242" t="s">
        <v>570</v>
      </c>
      <c r="D36" s="1243"/>
      <c r="E36" s="1244"/>
      <c r="F36" s="36">
        <v>0.78</v>
      </c>
      <c r="G36" s="37">
        <v>1.86</v>
      </c>
      <c r="H36" s="37">
        <v>3.23</v>
      </c>
      <c r="I36" s="37">
        <v>3.72</v>
      </c>
      <c r="J36" s="38">
        <v>4.5</v>
      </c>
      <c r="K36" s="22"/>
      <c r="L36" s="22"/>
      <c r="M36" s="22"/>
      <c r="N36" s="22"/>
      <c r="O36" s="22"/>
      <c r="P36" s="22"/>
    </row>
    <row r="37" spans="1:16" ht="39" customHeight="1" x14ac:dyDescent="0.15">
      <c r="A37" s="22"/>
      <c r="B37" s="35"/>
      <c r="C37" s="1242" t="s">
        <v>571</v>
      </c>
      <c r="D37" s="1243"/>
      <c r="E37" s="1244"/>
      <c r="F37" s="36">
        <v>3.72</v>
      </c>
      <c r="G37" s="37">
        <v>3.73</v>
      </c>
      <c r="H37" s="37">
        <v>3.55</v>
      </c>
      <c r="I37" s="37">
        <v>3.66</v>
      </c>
      <c r="J37" s="38">
        <v>3.66</v>
      </c>
      <c r="K37" s="22"/>
      <c r="L37" s="22"/>
      <c r="M37" s="22"/>
      <c r="N37" s="22"/>
      <c r="O37" s="22"/>
      <c r="P37" s="22"/>
    </row>
    <row r="38" spans="1:16" ht="39" customHeight="1" x14ac:dyDescent="0.15">
      <c r="A38" s="22"/>
      <c r="B38" s="35"/>
      <c r="C38" s="1242" t="s">
        <v>572</v>
      </c>
      <c r="D38" s="1243"/>
      <c r="E38" s="1244"/>
      <c r="F38" s="36">
        <v>1.58</v>
      </c>
      <c r="G38" s="37">
        <v>2.5299999999999998</v>
      </c>
      <c r="H38" s="37">
        <v>1.01</v>
      </c>
      <c r="I38" s="37">
        <v>1.03</v>
      </c>
      <c r="J38" s="38">
        <v>1.17</v>
      </c>
      <c r="K38" s="22"/>
      <c r="L38" s="22"/>
      <c r="M38" s="22"/>
      <c r="N38" s="22"/>
      <c r="O38" s="22"/>
      <c r="P38" s="22"/>
    </row>
    <row r="39" spans="1:16" ht="39" customHeight="1" x14ac:dyDescent="0.15">
      <c r="A39" s="22"/>
      <c r="B39" s="35"/>
      <c r="C39" s="1242" t="s">
        <v>573</v>
      </c>
      <c r="D39" s="1243"/>
      <c r="E39" s="1244"/>
      <c r="F39" s="36" t="s">
        <v>518</v>
      </c>
      <c r="G39" s="37" t="s">
        <v>518</v>
      </c>
      <c r="H39" s="37" t="s">
        <v>518</v>
      </c>
      <c r="I39" s="37">
        <v>0.19</v>
      </c>
      <c r="J39" s="38">
        <v>0.39</v>
      </c>
      <c r="K39" s="22"/>
      <c r="L39" s="22"/>
      <c r="M39" s="22"/>
      <c r="N39" s="22"/>
      <c r="O39" s="22"/>
      <c r="P39" s="22"/>
    </row>
    <row r="40" spans="1:16" ht="39" customHeight="1" x14ac:dyDescent="0.15">
      <c r="A40" s="22"/>
      <c r="B40" s="35"/>
      <c r="C40" s="1242" t="s">
        <v>574</v>
      </c>
      <c r="D40" s="1243"/>
      <c r="E40" s="1244"/>
      <c r="F40" s="36" t="s">
        <v>518</v>
      </c>
      <c r="G40" s="37" t="s">
        <v>518</v>
      </c>
      <c r="H40" s="37" t="s">
        <v>518</v>
      </c>
      <c r="I40" s="37">
        <v>0.04</v>
      </c>
      <c r="J40" s="38">
        <v>7.0000000000000007E-2</v>
      </c>
      <c r="K40" s="22"/>
      <c r="L40" s="22"/>
      <c r="M40" s="22"/>
      <c r="N40" s="22"/>
      <c r="O40" s="22"/>
      <c r="P40" s="22"/>
    </row>
    <row r="41" spans="1:16" ht="39" customHeight="1" x14ac:dyDescent="0.15">
      <c r="A41" s="22"/>
      <c r="B41" s="35"/>
      <c r="C41" s="1242" t="s">
        <v>575</v>
      </c>
      <c r="D41" s="1243"/>
      <c r="E41" s="1244"/>
      <c r="F41" s="36">
        <v>0</v>
      </c>
      <c r="G41" s="37">
        <v>0.06</v>
      </c>
      <c r="H41" s="37">
        <v>0.05</v>
      </c>
      <c r="I41" s="37">
        <v>0</v>
      </c>
      <c r="J41" s="38">
        <v>0.06</v>
      </c>
      <c r="K41" s="22"/>
      <c r="L41" s="22"/>
      <c r="M41" s="22"/>
      <c r="N41" s="22"/>
      <c r="O41" s="22"/>
      <c r="P41" s="22"/>
    </row>
    <row r="42" spans="1:16" ht="39" customHeight="1" x14ac:dyDescent="0.15">
      <c r="A42" s="22"/>
      <c r="B42" s="39"/>
      <c r="C42" s="1242" t="s">
        <v>576</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577</v>
      </c>
      <c r="D43" s="1246"/>
      <c r="E43" s="1247"/>
      <c r="F43" s="41">
        <v>0.15</v>
      </c>
      <c r="G43" s="42">
        <v>0.05</v>
      </c>
      <c r="H43" s="42">
        <v>3.86</v>
      </c>
      <c r="I43" s="42">
        <v>0.03</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csy1o5BKbTakBK1hwWTnwbV+93YrufKYfSiCEmq3bwhGsYHhfjjmQhdsidL/H8NAdBWbdn8xwYPuvEiMjUjDg==" saltValue="72KHGnyM3xhUzMGF3D7o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6" zoomScaleSheetLayoutView="55" workbookViewId="0">
      <selection activeCell="M59" sqref="M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4269</v>
      </c>
      <c r="L45" s="60">
        <v>4180</v>
      </c>
      <c r="M45" s="60">
        <v>4200</v>
      </c>
      <c r="N45" s="60">
        <v>4258</v>
      </c>
      <c r="O45" s="61">
        <v>4083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1286</v>
      </c>
      <c r="L48" s="64">
        <v>1490</v>
      </c>
      <c r="M48" s="64">
        <v>1333</v>
      </c>
      <c r="N48" s="64">
        <v>1032</v>
      </c>
      <c r="O48" s="65">
        <v>1109</v>
      </c>
      <c r="P48" s="48"/>
      <c r="Q48" s="48"/>
      <c r="R48" s="48"/>
      <c r="S48" s="48"/>
      <c r="T48" s="48"/>
      <c r="U48" s="48"/>
    </row>
    <row r="49" spans="1:21" ht="30.75" customHeight="1" x14ac:dyDescent="0.15">
      <c r="A49" s="48"/>
      <c r="B49" s="1252"/>
      <c r="C49" s="1253"/>
      <c r="D49" s="62"/>
      <c r="E49" s="1258" t="s">
        <v>16</v>
      </c>
      <c r="F49" s="1258"/>
      <c r="G49" s="1258"/>
      <c r="H49" s="1258"/>
      <c r="I49" s="1258"/>
      <c r="J49" s="1259"/>
      <c r="K49" s="63">
        <v>10</v>
      </c>
      <c r="L49" s="64">
        <v>10</v>
      </c>
      <c r="M49" s="64">
        <v>10</v>
      </c>
      <c r="N49" s="64">
        <v>10</v>
      </c>
      <c r="O49" s="65">
        <v>6</v>
      </c>
      <c r="P49" s="48"/>
      <c r="Q49" s="48"/>
      <c r="R49" s="48"/>
      <c r="S49" s="48"/>
      <c r="T49" s="48"/>
      <c r="U49" s="48"/>
    </row>
    <row r="50" spans="1:21" ht="30.75" customHeight="1" x14ac:dyDescent="0.15">
      <c r="A50" s="48"/>
      <c r="B50" s="1252"/>
      <c r="C50" s="1253"/>
      <c r="D50" s="62"/>
      <c r="E50" s="1258" t="s">
        <v>17</v>
      </c>
      <c r="F50" s="1258"/>
      <c r="G50" s="1258"/>
      <c r="H50" s="1258"/>
      <c r="I50" s="1258"/>
      <c r="J50" s="1259"/>
      <c r="K50" s="63">
        <v>34</v>
      </c>
      <c r="L50" s="64">
        <v>18</v>
      </c>
      <c r="M50" s="64">
        <v>18</v>
      </c>
      <c r="N50" s="64">
        <v>18</v>
      </c>
      <c r="O50" s="65">
        <v>11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518</v>
      </c>
      <c r="L51" s="64" t="s">
        <v>518</v>
      </c>
      <c r="M51" s="64" t="s">
        <v>518</v>
      </c>
      <c r="N51" s="64" t="s">
        <v>518</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4013</v>
      </c>
      <c r="L52" s="64">
        <v>3989</v>
      </c>
      <c r="M52" s="64">
        <v>3927</v>
      </c>
      <c r="N52" s="64">
        <v>3822</v>
      </c>
      <c r="O52" s="65">
        <v>3797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1586</v>
      </c>
      <c r="L53" s="69">
        <v>1709</v>
      </c>
      <c r="M53" s="69">
        <v>1634</v>
      </c>
      <c r="N53" s="69">
        <v>1496</v>
      </c>
      <c r="O53" s="70">
        <v>1412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600</v>
      </c>
      <c r="L57" s="84" t="s">
        <v>518</v>
      </c>
      <c r="M57" s="84" t="s">
        <v>518</v>
      </c>
      <c r="N57" s="84" t="s">
        <v>518</v>
      </c>
      <c r="O57" s="85" t="s">
        <v>518</v>
      </c>
    </row>
    <row r="58" spans="1:21" ht="31.5" customHeight="1" thickBot="1" x14ac:dyDescent="0.2">
      <c r="B58" s="1268"/>
      <c r="C58" s="1269"/>
      <c r="D58" s="1273" t="s">
        <v>27</v>
      </c>
      <c r="E58" s="1274"/>
      <c r="F58" s="1274"/>
      <c r="G58" s="1274"/>
      <c r="H58" s="1274"/>
      <c r="I58" s="1274"/>
      <c r="J58" s="1275"/>
      <c r="K58" s="86" t="s">
        <v>600</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OmzGwmwKL6tIxyv/WepB6IjTs6zOtXaNgNdvs+pD9zfn1Xl2tDE8oqG9mJu2GP4QtWABkTPxwBgCJbuSt7yeA==" saltValue="tM9be0boA4wy7Ss9WgzC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6" t="s">
        <v>30</v>
      </c>
      <c r="C41" s="1277"/>
      <c r="D41" s="102"/>
      <c r="E41" s="1282" t="s">
        <v>31</v>
      </c>
      <c r="F41" s="1282"/>
      <c r="G41" s="1282"/>
      <c r="H41" s="1283"/>
      <c r="I41" s="103">
        <v>41596</v>
      </c>
      <c r="J41" s="104">
        <v>40473</v>
      </c>
      <c r="K41" s="104">
        <v>39710</v>
      </c>
      <c r="L41" s="104">
        <v>39511</v>
      </c>
      <c r="M41" s="105">
        <v>42419</v>
      </c>
    </row>
    <row r="42" spans="2:13" ht="27.75" customHeight="1" x14ac:dyDescent="0.15">
      <c r="B42" s="1278"/>
      <c r="C42" s="1279"/>
      <c r="D42" s="106"/>
      <c r="E42" s="1284" t="s">
        <v>32</v>
      </c>
      <c r="F42" s="1284"/>
      <c r="G42" s="1284"/>
      <c r="H42" s="1285"/>
      <c r="I42" s="107">
        <v>63</v>
      </c>
      <c r="J42" s="108">
        <v>36</v>
      </c>
      <c r="K42" s="108">
        <v>18</v>
      </c>
      <c r="L42" s="108" t="s">
        <v>518</v>
      </c>
      <c r="M42" s="109" t="s">
        <v>518</v>
      </c>
    </row>
    <row r="43" spans="2:13" ht="27.75" customHeight="1" x14ac:dyDescent="0.15">
      <c r="B43" s="1278"/>
      <c r="C43" s="1279"/>
      <c r="D43" s="106"/>
      <c r="E43" s="1284" t="s">
        <v>33</v>
      </c>
      <c r="F43" s="1284"/>
      <c r="G43" s="1284"/>
      <c r="H43" s="1285"/>
      <c r="I43" s="107">
        <v>13932</v>
      </c>
      <c r="J43" s="108">
        <v>13767</v>
      </c>
      <c r="K43" s="108">
        <v>13806</v>
      </c>
      <c r="L43" s="108">
        <v>12931</v>
      </c>
      <c r="M43" s="109">
        <v>11941</v>
      </c>
    </row>
    <row r="44" spans="2:13" ht="27.75" customHeight="1" x14ac:dyDescent="0.15">
      <c r="B44" s="1278"/>
      <c r="C44" s="1279"/>
      <c r="D44" s="106"/>
      <c r="E44" s="1284" t="s">
        <v>34</v>
      </c>
      <c r="F44" s="1284"/>
      <c r="G44" s="1284"/>
      <c r="H44" s="1285"/>
      <c r="I44" s="107" t="s">
        <v>518</v>
      </c>
      <c r="J44" s="108" t="s">
        <v>518</v>
      </c>
      <c r="K44" s="108" t="s">
        <v>518</v>
      </c>
      <c r="L44" s="108" t="s">
        <v>518</v>
      </c>
      <c r="M44" s="109" t="s">
        <v>518</v>
      </c>
    </row>
    <row r="45" spans="2:13" ht="27.75" customHeight="1" x14ac:dyDescent="0.15">
      <c r="B45" s="1278"/>
      <c r="C45" s="1279"/>
      <c r="D45" s="106"/>
      <c r="E45" s="1284" t="s">
        <v>35</v>
      </c>
      <c r="F45" s="1284"/>
      <c r="G45" s="1284"/>
      <c r="H45" s="1285"/>
      <c r="I45" s="107">
        <v>4190</v>
      </c>
      <c r="J45" s="108">
        <v>4236</v>
      </c>
      <c r="K45" s="108">
        <v>4251</v>
      </c>
      <c r="L45" s="108">
        <v>3889</v>
      </c>
      <c r="M45" s="109">
        <v>3913</v>
      </c>
    </row>
    <row r="46" spans="2:13" ht="27.75" customHeight="1" x14ac:dyDescent="0.15">
      <c r="B46" s="1278"/>
      <c r="C46" s="1279"/>
      <c r="D46" s="110"/>
      <c r="E46" s="1284" t="s">
        <v>36</v>
      </c>
      <c r="F46" s="1284"/>
      <c r="G46" s="1284"/>
      <c r="H46" s="1285"/>
      <c r="I46" s="107" t="s">
        <v>518</v>
      </c>
      <c r="J46" s="108" t="s">
        <v>518</v>
      </c>
      <c r="K46" s="108" t="s">
        <v>518</v>
      </c>
      <c r="L46" s="108" t="s">
        <v>518</v>
      </c>
      <c r="M46" s="109" t="s">
        <v>518</v>
      </c>
    </row>
    <row r="47" spans="2:13" ht="27.75" customHeight="1" x14ac:dyDescent="0.15">
      <c r="B47" s="1278"/>
      <c r="C47" s="1279"/>
      <c r="D47" s="111"/>
      <c r="E47" s="1286" t="s">
        <v>37</v>
      </c>
      <c r="F47" s="1287"/>
      <c r="G47" s="1287"/>
      <c r="H47" s="1288"/>
      <c r="I47" s="107" t="s">
        <v>518</v>
      </c>
      <c r="J47" s="108" t="s">
        <v>518</v>
      </c>
      <c r="K47" s="108" t="s">
        <v>518</v>
      </c>
      <c r="L47" s="108" t="s">
        <v>518</v>
      </c>
      <c r="M47" s="109" t="s">
        <v>518</v>
      </c>
    </row>
    <row r="48" spans="2:13" ht="27.75" customHeight="1" x14ac:dyDescent="0.15">
      <c r="B48" s="1278"/>
      <c r="C48" s="1279"/>
      <c r="D48" s="106"/>
      <c r="E48" s="1284" t="s">
        <v>38</v>
      </c>
      <c r="F48" s="1284"/>
      <c r="G48" s="1284"/>
      <c r="H48" s="1285"/>
      <c r="I48" s="107" t="s">
        <v>518</v>
      </c>
      <c r="J48" s="108" t="s">
        <v>518</v>
      </c>
      <c r="K48" s="108" t="s">
        <v>518</v>
      </c>
      <c r="L48" s="108" t="s">
        <v>518</v>
      </c>
      <c r="M48" s="109" t="s">
        <v>518</v>
      </c>
    </row>
    <row r="49" spans="2:13" ht="27.75" customHeight="1" x14ac:dyDescent="0.15">
      <c r="B49" s="1280"/>
      <c r="C49" s="1281"/>
      <c r="D49" s="106"/>
      <c r="E49" s="1284" t="s">
        <v>39</v>
      </c>
      <c r="F49" s="1284"/>
      <c r="G49" s="1284"/>
      <c r="H49" s="1285"/>
      <c r="I49" s="107" t="s">
        <v>518</v>
      </c>
      <c r="J49" s="108" t="s">
        <v>518</v>
      </c>
      <c r="K49" s="108" t="s">
        <v>518</v>
      </c>
      <c r="L49" s="108" t="s">
        <v>518</v>
      </c>
      <c r="M49" s="109" t="s">
        <v>518</v>
      </c>
    </row>
    <row r="50" spans="2:13" ht="27.75" customHeight="1" x14ac:dyDescent="0.15">
      <c r="B50" s="1289" t="s">
        <v>40</v>
      </c>
      <c r="C50" s="1290"/>
      <c r="D50" s="112"/>
      <c r="E50" s="1284" t="s">
        <v>41</v>
      </c>
      <c r="F50" s="1284"/>
      <c r="G50" s="1284"/>
      <c r="H50" s="1285"/>
      <c r="I50" s="107">
        <v>6648</v>
      </c>
      <c r="J50" s="108">
        <v>7537</v>
      </c>
      <c r="K50" s="108">
        <v>7305</v>
      </c>
      <c r="L50" s="108">
        <v>7147</v>
      </c>
      <c r="M50" s="109">
        <v>6545</v>
      </c>
    </row>
    <row r="51" spans="2:13" ht="27.75" customHeight="1" x14ac:dyDescent="0.15">
      <c r="B51" s="1278"/>
      <c r="C51" s="1279"/>
      <c r="D51" s="106"/>
      <c r="E51" s="1284" t="s">
        <v>42</v>
      </c>
      <c r="F51" s="1284"/>
      <c r="G51" s="1284"/>
      <c r="H51" s="1285"/>
      <c r="I51" s="107">
        <v>2515</v>
      </c>
      <c r="J51" s="108">
        <v>2453</v>
      </c>
      <c r="K51" s="108">
        <v>2540</v>
      </c>
      <c r="L51" s="108">
        <v>2465</v>
      </c>
      <c r="M51" s="109">
        <v>2399</v>
      </c>
    </row>
    <row r="52" spans="2:13" ht="27.75" customHeight="1" x14ac:dyDescent="0.15">
      <c r="B52" s="1280"/>
      <c r="C52" s="1281"/>
      <c r="D52" s="106"/>
      <c r="E52" s="1284" t="s">
        <v>43</v>
      </c>
      <c r="F52" s="1284"/>
      <c r="G52" s="1284"/>
      <c r="H52" s="1285"/>
      <c r="I52" s="107">
        <v>38068</v>
      </c>
      <c r="J52" s="108">
        <v>37192</v>
      </c>
      <c r="K52" s="108">
        <v>36607</v>
      </c>
      <c r="L52" s="108">
        <v>36117</v>
      </c>
      <c r="M52" s="109">
        <v>37856</v>
      </c>
    </row>
    <row r="53" spans="2:13" ht="27.75" customHeight="1" thickBot="1" x14ac:dyDescent="0.2">
      <c r="B53" s="1291" t="s">
        <v>44</v>
      </c>
      <c r="C53" s="1292"/>
      <c r="D53" s="113"/>
      <c r="E53" s="1293" t="s">
        <v>45</v>
      </c>
      <c r="F53" s="1293"/>
      <c r="G53" s="1293"/>
      <c r="H53" s="1294"/>
      <c r="I53" s="114">
        <v>12549</v>
      </c>
      <c r="J53" s="115">
        <v>11330</v>
      </c>
      <c r="K53" s="115">
        <v>11331</v>
      </c>
      <c r="L53" s="115">
        <v>10601</v>
      </c>
      <c r="M53" s="116">
        <v>11473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wga2P3PdYR06sgPidCB6Bt9z0d7ekNVsrGhjWccPZYcFBA7Px6FC5mGTJdHwU+rLFOJ/fOJB+HMLVLSUq99ew==" saltValue="xMAl1nZqRaqytilksGrm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M27" sqref="M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1725</v>
      </c>
      <c r="G55" s="128">
        <v>1725</v>
      </c>
      <c r="H55" s="129">
        <v>1525</v>
      </c>
    </row>
    <row r="56" spans="2:8" ht="52.5" customHeight="1" x14ac:dyDescent="0.15">
      <c r="B56" s="130"/>
      <c r="C56" s="1305" t="s">
        <v>49</v>
      </c>
      <c r="D56" s="1305"/>
      <c r="E56" s="1306"/>
      <c r="F56" s="131">
        <v>1391</v>
      </c>
      <c r="G56" s="131">
        <v>1391</v>
      </c>
      <c r="H56" s="132">
        <v>1392</v>
      </c>
    </row>
    <row r="57" spans="2:8" ht="53.25" customHeight="1" x14ac:dyDescent="0.15">
      <c r="B57" s="130"/>
      <c r="C57" s="1307" t="s">
        <v>50</v>
      </c>
      <c r="D57" s="1307"/>
      <c r="E57" s="1308"/>
      <c r="F57" s="133">
        <v>5165</v>
      </c>
      <c r="G57" s="133">
        <v>4954</v>
      </c>
      <c r="H57" s="134">
        <v>4599</v>
      </c>
    </row>
    <row r="58" spans="2:8" ht="45.75" customHeight="1" x14ac:dyDescent="0.15">
      <c r="B58" s="135"/>
      <c r="C58" s="1295" t="s">
        <v>584</v>
      </c>
      <c r="D58" s="1296"/>
      <c r="E58" s="1297"/>
      <c r="F58" s="136">
        <v>2031</v>
      </c>
      <c r="G58" s="136">
        <v>2028</v>
      </c>
      <c r="H58" s="137">
        <v>1975</v>
      </c>
    </row>
    <row r="59" spans="2:8" ht="45.75" customHeight="1" x14ac:dyDescent="0.15">
      <c r="B59" s="135"/>
      <c r="C59" s="1295" t="s">
        <v>585</v>
      </c>
      <c r="D59" s="1296"/>
      <c r="E59" s="1297"/>
      <c r="F59" s="136">
        <v>625</v>
      </c>
      <c r="G59" s="136">
        <v>613</v>
      </c>
      <c r="H59" s="137">
        <v>613</v>
      </c>
    </row>
    <row r="60" spans="2:8" ht="45.75" customHeight="1" x14ac:dyDescent="0.15">
      <c r="B60" s="135"/>
      <c r="C60" s="1295" t="s">
        <v>586</v>
      </c>
      <c r="D60" s="1296"/>
      <c r="E60" s="1297"/>
      <c r="F60" s="136">
        <v>654</v>
      </c>
      <c r="G60" s="136">
        <v>524</v>
      </c>
      <c r="H60" s="137">
        <v>424</v>
      </c>
    </row>
    <row r="61" spans="2:8" ht="45.75" customHeight="1" x14ac:dyDescent="0.15">
      <c r="B61" s="135"/>
      <c r="C61" s="1295" t="s">
        <v>587</v>
      </c>
      <c r="D61" s="1296"/>
      <c r="E61" s="1297"/>
      <c r="F61" s="136">
        <v>121</v>
      </c>
      <c r="G61" s="136">
        <v>137</v>
      </c>
      <c r="H61" s="137">
        <v>259</v>
      </c>
    </row>
    <row r="62" spans="2:8" ht="45.75" customHeight="1" thickBot="1" x14ac:dyDescent="0.2">
      <c r="B62" s="138"/>
      <c r="C62" s="1298" t="s">
        <v>588</v>
      </c>
      <c r="D62" s="1299"/>
      <c r="E62" s="1300"/>
      <c r="F62" s="139">
        <v>208</v>
      </c>
      <c r="G62" s="139">
        <v>332</v>
      </c>
      <c r="H62" s="140">
        <v>255</v>
      </c>
    </row>
    <row r="63" spans="2:8" ht="52.5" customHeight="1" thickBot="1" x14ac:dyDescent="0.2">
      <c r="B63" s="141"/>
      <c r="C63" s="1301" t="s">
        <v>51</v>
      </c>
      <c r="D63" s="1301"/>
      <c r="E63" s="1302"/>
      <c r="F63" s="142">
        <v>8281</v>
      </c>
      <c r="G63" s="142">
        <v>8070</v>
      </c>
      <c r="H63" s="143">
        <v>7516</v>
      </c>
    </row>
    <row r="64" spans="2:8" ht="15" customHeight="1" x14ac:dyDescent="0.15"/>
  </sheetData>
  <sheetProtection algorithmName="SHA-512" hashValue="Lc3hTylgDCEhe2FLp0Gn+AwibgtZ6Eh/cHzlthWuvOnoz0MFMdayYtwzl4XFuKpTt7C3LnX2zYTR+ljMXyPuJQ==" saltValue="y0Uiv4j5jCGIBiGHh1xO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16" zoomScaleNormal="100" zoomScaleSheetLayoutView="55" workbookViewId="0">
      <selection activeCell="AN43" sqref="AN43:DC47"/>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629</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629</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628</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622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2" t="s">
        <v>627</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620</v>
      </c>
    </row>
    <row r="50" spans="1:109" ht="13.5" x14ac:dyDescent="0.15">
      <c r="B50" s="387"/>
      <c r="G50" s="1321"/>
      <c r="H50" s="1321"/>
      <c r="I50" s="1321"/>
      <c r="J50" s="1321"/>
      <c r="K50" s="396"/>
      <c r="L50" s="396"/>
      <c r="M50" s="395"/>
      <c r="N50" s="39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09" t="s">
        <v>559</v>
      </c>
      <c r="BQ50" s="1309"/>
      <c r="BR50" s="1309"/>
      <c r="BS50" s="1309"/>
      <c r="BT50" s="1309"/>
      <c r="BU50" s="1309"/>
      <c r="BV50" s="1309"/>
      <c r="BW50" s="1309"/>
      <c r="BX50" s="1309" t="s">
        <v>560</v>
      </c>
      <c r="BY50" s="1309"/>
      <c r="BZ50" s="1309"/>
      <c r="CA50" s="1309"/>
      <c r="CB50" s="1309"/>
      <c r="CC50" s="1309"/>
      <c r="CD50" s="1309"/>
      <c r="CE50" s="1309"/>
      <c r="CF50" s="1309" t="s">
        <v>561</v>
      </c>
      <c r="CG50" s="1309"/>
      <c r="CH50" s="1309"/>
      <c r="CI50" s="1309"/>
      <c r="CJ50" s="1309"/>
      <c r="CK50" s="1309"/>
      <c r="CL50" s="1309"/>
      <c r="CM50" s="1309"/>
      <c r="CN50" s="1309" t="s">
        <v>562</v>
      </c>
      <c r="CO50" s="1309"/>
      <c r="CP50" s="1309"/>
      <c r="CQ50" s="1309"/>
      <c r="CR50" s="1309"/>
      <c r="CS50" s="1309"/>
      <c r="CT50" s="1309"/>
      <c r="CU50" s="1309"/>
      <c r="CV50" s="1309" t="s">
        <v>563</v>
      </c>
      <c r="CW50" s="1309"/>
      <c r="CX50" s="1309"/>
      <c r="CY50" s="1309"/>
      <c r="CZ50" s="1309"/>
      <c r="DA50" s="1309"/>
      <c r="DB50" s="1309"/>
      <c r="DC50" s="1309"/>
    </row>
    <row r="51" spans="1:109" ht="13.5" customHeight="1" x14ac:dyDescent="0.15">
      <c r="B51" s="387"/>
      <c r="G51" s="1311"/>
      <c r="H51" s="1311"/>
      <c r="I51" s="1329"/>
      <c r="J51" s="1329"/>
      <c r="K51" s="1327"/>
      <c r="L51" s="1327"/>
      <c r="M51" s="1327"/>
      <c r="N51" s="1327"/>
      <c r="AM51" s="394"/>
      <c r="AN51" s="1325" t="s">
        <v>619</v>
      </c>
      <c r="AO51" s="1325"/>
      <c r="AP51" s="1325"/>
      <c r="AQ51" s="1325"/>
      <c r="AR51" s="1325"/>
      <c r="AS51" s="1325"/>
      <c r="AT51" s="1325"/>
      <c r="AU51" s="1325"/>
      <c r="AV51" s="1325"/>
      <c r="AW51" s="1325"/>
      <c r="AX51" s="1325"/>
      <c r="AY51" s="1325"/>
      <c r="AZ51" s="1325"/>
      <c r="BA51" s="1325"/>
      <c r="BB51" s="1325" t="s">
        <v>618</v>
      </c>
      <c r="BC51" s="1325"/>
      <c r="BD51" s="1325"/>
      <c r="BE51" s="1325"/>
      <c r="BF51" s="1325"/>
      <c r="BG51" s="1325"/>
      <c r="BH51" s="1325"/>
      <c r="BI51" s="1325"/>
      <c r="BJ51" s="1325"/>
      <c r="BK51" s="1325"/>
      <c r="BL51" s="1325"/>
      <c r="BM51" s="1325"/>
      <c r="BN51" s="1325"/>
      <c r="BO51" s="1325"/>
      <c r="BP51" s="1326"/>
      <c r="BQ51" s="1310"/>
      <c r="BR51" s="1310"/>
      <c r="BS51" s="1310"/>
      <c r="BT51" s="1310"/>
      <c r="BU51" s="1310"/>
      <c r="BV51" s="1310"/>
      <c r="BW51" s="1310"/>
      <c r="BX51" s="1310">
        <v>88.5</v>
      </c>
      <c r="BY51" s="1310"/>
      <c r="BZ51" s="1310"/>
      <c r="CA51" s="1310"/>
      <c r="CB51" s="1310"/>
      <c r="CC51" s="1310"/>
      <c r="CD51" s="1310"/>
      <c r="CE51" s="1310"/>
      <c r="CF51" s="1310">
        <v>90</v>
      </c>
      <c r="CG51" s="1310"/>
      <c r="CH51" s="1310"/>
      <c r="CI51" s="1310"/>
      <c r="CJ51" s="1310"/>
      <c r="CK51" s="1310"/>
      <c r="CL51" s="1310"/>
      <c r="CM51" s="1310"/>
      <c r="CN51" s="1310">
        <v>86</v>
      </c>
      <c r="CO51" s="1310"/>
      <c r="CP51" s="1310"/>
      <c r="CQ51" s="1310"/>
      <c r="CR51" s="1310"/>
      <c r="CS51" s="1310"/>
      <c r="CT51" s="1310"/>
      <c r="CU51" s="1310"/>
      <c r="CV51" s="1310">
        <v>93.9</v>
      </c>
      <c r="CW51" s="1310"/>
      <c r="CX51" s="1310"/>
      <c r="CY51" s="1310"/>
      <c r="CZ51" s="1310"/>
      <c r="DA51" s="1310"/>
      <c r="DB51" s="1310"/>
      <c r="DC51" s="1310"/>
    </row>
    <row r="52" spans="1:109" ht="13.5" x14ac:dyDescent="0.15">
      <c r="B52" s="387"/>
      <c r="G52" s="1311"/>
      <c r="H52" s="1311"/>
      <c r="I52" s="1329"/>
      <c r="J52" s="1329"/>
      <c r="K52" s="1327"/>
      <c r="L52" s="1327"/>
      <c r="M52" s="1327"/>
      <c r="N52" s="1327"/>
      <c r="AM52" s="39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11"/>
      <c r="H53" s="1311"/>
      <c r="I53" s="1321"/>
      <c r="J53" s="1321"/>
      <c r="K53" s="1327"/>
      <c r="L53" s="1327"/>
      <c r="M53" s="1327"/>
      <c r="N53" s="1327"/>
      <c r="AM53" s="394"/>
      <c r="AN53" s="1325"/>
      <c r="AO53" s="1325"/>
      <c r="AP53" s="1325"/>
      <c r="AQ53" s="1325"/>
      <c r="AR53" s="1325"/>
      <c r="AS53" s="1325"/>
      <c r="AT53" s="1325"/>
      <c r="AU53" s="1325"/>
      <c r="AV53" s="1325"/>
      <c r="AW53" s="1325"/>
      <c r="AX53" s="1325"/>
      <c r="AY53" s="1325"/>
      <c r="AZ53" s="1325"/>
      <c r="BA53" s="1325"/>
      <c r="BB53" s="1325" t="s">
        <v>624</v>
      </c>
      <c r="BC53" s="1325"/>
      <c r="BD53" s="1325"/>
      <c r="BE53" s="1325"/>
      <c r="BF53" s="1325"/>
      <c r="BG53" s="1325"/>
      <c r="BH53" s="1325"/>
      <c r="BI53" s="1325"/>
      <c r="BJ53" s="1325"/>
      <c r="BK53" s="1325"/>
      <c r="BL53" s="1325"/>
      <c r="BM53" s="1325"/>
      <c r="BN53" s="1325"/>
      <c r="BO53" s="1325"/>
      <c r="BP53" s="1326"/>
      <c r="BQ53" s="1310"/>
      <c r="BR53" s="1310"/>
      <c r="BS53" s="1310"/>
      <c r="BT53" s="1310"/>
      <c r="BU53" s="1310"/>
      <c r="BV53" s="1310"/>
      <c r="BW53" s="1310"/>
      <c r="BX53" s="1310">
        <v>58.2</v>
      </c>
      <c r="BY53" s="1310"/>
      <c r="BZ53" s="1310"/>
      <c r="CA53" s="1310"/>
      <c r="CB53" s="1310"/>
      <c r="CC53" s="1310"/>
      <c r="CD53" s="1310"/>
      <c r="CE53" s="1310"/>
      <c r="CF53" s="1310">
        <v>59.5</v>
      </c>
      <c r="CG53" s="1310"/>
      <c r="CH53" s="1310"/>
      <c r="CI53" s="1310"/>
      <c r="CJ53" s="1310"/>
      <c r="CK53" s="1310"/>
      <c r="CL53" s="1310"/>
      <c r="CM53" s="1310"/>
      <c r="CN53" s="1310">
        <v>60.8</v>
      </c>
      <c r="CO53" s="1310"/>
      <c r="CP53" s="1310"/>
      <c r="CQ53" s="1310"/>
      <c r="CR53" s="1310"/>
      <c r="CS53" s="1310"/>
      <c r="CT53" s="1310"/>
      <c r="CU53" s="1310"/>
      <c r="CV53" s="1310">
        <v>60.7</v>
      </c>
      <c r="CW53" s="1310"/>
      <c r="CX53" s="1310"/>
      <c r="CY53" s="1310"/>
      <c r="CZ53" s="1310"/>
      <c r="DA53" s="1310"/>
      <c r="DB53" s="1310"/>
      <c r="DC53" s="1310"/>
    </row>
    <row r="54" spans="1:109" ht="13.5" x14ac:dyDescent="0.15">
      <c r="A54" s="402"/>
      <c r="B54" s="387"/>
      <c r="G54" s="1311"/>
      <c r="H54" s="1311"/>
      <c r="I54" s="1321"/>
      <c r="J54" s="1321"/>
      <c r="K54" s="1327"/>
      <c r="L54" s="1327"/>
      <c r="M54" s="1327"/>
      <c r="N54" s="1327"/>
      <c r="AM54" s="39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21"/>
      <c r="H55" s="1321"/>
      <c r="I55" s="1321"/>
      <c r="J55" s="1321"/>
      <c r="K55" s="1327"/>
      <c r="L55" s="1327"/>
      <c r="M55" s="1327"/>
      <c r="N55" s="1327"/>
      <c r="AN55" s="1309" t="s">
        <v>626</v>
      </c>
      <c r="AO55" s="1309"/>
      <c r="AP55" s="1309"/>
      <c r="AQ55" s="1309"/>
      <c r="AR55" s="1309"/>
      <c r="AS55" s="1309"/>
      <c r="AT55" s="1309"/>
      <c r="AU55" s="1309"/>
      <c r="AV55" s="1309"/>
      <c r="AW55" s="1309"/>
      <c r="AX55" s="1309"/>
      <c r="AY55" s="1309"/>
      <c r="AZ55" s="1309"/>
      <c r="BA55" s="1309"/>
      <c r="BB55" s="1325" t="s">
        <v>615</v>
      </c>
      <c r="BC55" s="1325"/>
      <c r="BD55" s="1325"/>
      <c r="BE55" s="1325"/>
      <c r="BF55" s="1325"/>
      <c r="BG55" s="1325"/>
      <c r="BH55" s="1325"/>
      <c r="BI55" s="1325"/>
      <c r="BJ55" s="1325"/>
      <c r="BK55" s="1325"/>
      <c r="BL55" s="1325"/>
      <c r="BM55" s="1325"/>
      <c r="BN55" s="1325"/>
      <c r="BO55" s="1325"/>
      <c r="BP55" s="1326"/>
      <c r="BQ55" s="1310"/>
      <c r="BR55" s="1310"/>
      <c r="BS55" s="1310"/>
      <c r="BT55" s="1310"/>
      <c r="BU55" s="1310"/>
      <c r="BV55" s="1310"/>
      <c r="BW55" s="1310"/>
      <c r="BX55" s="1310">
        <v>52.3</v>
      </c>
      <c r="BY55" s="1310"/>
      <c r="BZ55" s="1310"/>
      <c r="CA55" s="1310"/>
      <c r="CB55" s="1310"/>
      <c r="CC55" s="1310"/>
      <c r="CD55" s="1310"/>
      <c r="CE55" s="1310"/>
      <c r="CF55" s="1310">
        <v>55.4</v>
      </c>
      <c r="CG55" s="1310"/>
      <c r="CH55" s="1310"/>
      <c r="CI55" s="1310"/>
      <c r="CJ55" s="1310"/>
      <c r="CK55" s="1310"/>
      <c r="CL55" s="1310"/>
      <c r="CM55" s="1310"/>
      <c r="CN55" s="1310">
        <v>52.7</v>
      </c>
      <c r="CO55" s="1310"/>
      <c r="CP55" s="1310"/>
      <c r="CQ55" s="1310"/>
      <c r="CR55" s="1310"/>
      <c r="CS55" s="1310"/>
      <c r="CT55" s="1310"/>
      <c r="CU55" s="1310"/>
      <c r="CV55" s="1310">
        <v>49.7</v>
      </c>
      <c r="CW55" s="1310"/>
      <c r="CX55" s="1310"/>
      <c r="CY55" s="1310"/>
      <c r="CZ55" s="1310"/>
      <c r="DA55" s="1310"/>
      <c r="DB55" s="1310"/>
      <c r="DC55" s="1310"/>
    </row>
    <row r="56" spans="1:109" ht="13.5" x14ac:dyDescent="0.15">
      <c r="A56" s="402"/>
      <c r="B56" s="387"/>
      <c r="G56" s="1321"/>
      <c r="H56" s="1321"/>
      <c r="I56" s="1321"/>
      <c r="J56" s="1321"/>
      <c r="K56" s="1327"/>
      <c r="L56" s="1327"/>
      <c r="M56" s="1327"/>
      <c r="N56" s="1327"/>
      <c r="AN56" s="1309"/>
      <c r="AO56" s="1309"/>
      <c r="AP56" s="1309"/>
      <c r="AQ56" s="1309"/>
      <c r="AR56" s="1309"/>
      <c r="AS56" s="1309"/>
      <c r="AT56" s="1309"/>
      <c r="AU56" s="1309"/>
      <c r="AV56" s="1309"/>
      <c r="AW56" s="1309"/>
      <c r="AX56" s="1309"/>
      <c r="AY56" s="1309"/>
      <c r="AZ56" s="1309"/>
      <c r="BA56" s="1309"/>
      <c r="BB56" s="1325"/>
      <c r="BC56" s="1325"/>
      <c r="BD56" s="1325"/>
      <c r="BE56" s="1325"/>
      <c r="BF56" s="1325"/>
      <c r="BG56" s="1325"/>
      <c r="BH56" s="1325"/>
      <c r="BI56" s="1325"/>
      <c r="BJ56" s="1325"/>
      <c r="BK56" s="1325"/>
      <c r="BL56" s="1325"/>
      <c r="BM56" s="1325"/>
      <c r="BN56" s="1325"/>
      <c r="BO56" s="1325"/>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21"/>
      <c r="H57" s="1321"/>
      <c r="I57" s="1328"/>
      <c r="J57" s="1328"/>
      <c r="K57" s="1327"/>
      <c r="L57" s="1327"/>
      <c r="M57" s="1327"/>
      <c r="N57" s="1327"/>
      <c r="AM57" s="386"/>
      <c r="AN57" s="1309"/>
      <c r="AO57" s="1309"/>
      <c r="AP57" s="1309"/>
      <c r="AQ57" s="1309"/>
      <c r="AR57" s="1309"/>
      <c r="AS57" s="1309"/>
      <c r="AT57" s="1309"/>
      <c r="AU57" s="1309"/>
      <c r="AV57" s="1309"/>
      <c r="AW57" s="1309"/>
      <c r="AX57" s="1309"/>
      <c r="AY57" s="1309"/>
      <c r="AZ57" s="1309"/>
      <c r="BA57" s="1309"/>
      <c r="BB57" s="1325" t="s">
        <v>625</v>
      </c>
      <c r="BC57" s="1325"/>
      <c r="BD57" s="1325"/>
      <c r="BE57" s="1325"/>
      <c r="BF57" s="1325"/>
      <c r="BG57" s="1325"/>
      <c r="BH57" s="1325"/>
      <c r="BI57" s="1325"/>
      <c r="BJ57" s="1325"/>
      <c r="BK57" s="1325"/>
      <c r="BL57" s="1325"/>
      <c r="BM57" s="1325"/>
      <c r="BN57" s="1325"/>
      <c r="BO57" s="1325"/>
      <c r="BP57" s="1326"/>
      <c r="BQ57" s="1310"/>
      <c r="BR57" s="1310"/>
      <c r="BS57" s="1310"/>
      <c r="BT57" s="1310"/>
      <c r="BU57" s="1310"/>
      <c r="BV57" s="1310"/>
      <c r="BW57" s="1310"/>
      <c r="BX57" s="1310">
        <v>57.1</v>
      </c>
      <c r="BY57" s="1310"/>
      <c r="BZ57" s="1310"/>
      <c r="CA57" s="1310"/>
      <c r="CB57" s="1310"/>
      <c r="CC57" s="1310"/>
      <c r="CD57" s="1310"/>
      <c r="CE57" s="1310"/>
      <c r="CF57" s="1310">
        <v>58.7</v>
      </c>
      <c r="CG57" s="1310"/>
      <c r="CH57" s="1310"/>
      <c r="CI57" s="1310"/>
      <c r="CJ57" s="1310"/>
      <c r="CK57" s="1310"/>
      <c r="CL57" s="1310"/>
      <c r="CM57" s="1310"/>
      <c r="CN57" s="1310">
        <v>59.9</v>
      </c>
      <c r="CO57" s="1310"/>
      <c r="CP57" s="1310"/>
      <c r="CQ57" s="1310"/>
      <c r="CR57" s="1310"/>
      <c r="CS57" s="1310"/>
      <c r="CT57" s="1310"/>
      <c r="CU57" s="1310"/>
      <c r="CV57" s="1310">
        <v>60.6</v>
      </c>
      <c r="CW57" s="1310"/>
      <c r="CX57" s="1310"/>
      <c r="CY57" s="1310"/>
      <c r="CZ57" s="1310"/>
      <c r="DA57" s="1310"/>
      <c r="DB57" s="1310"/>
      <c r="DC57" s="1310"/>
      <c r="DD57" s="413"/>
      <c r="DE57" s="408"/>
    </row>
    <row r="58" spans="1:109" s="402" customFormat="1" ht="13.5" x14ac:dyDescent="0.15">
      <c r="A58" s="386"/>
      <c r="B58" s="408"/>
      <c r="G58" s="1321"/>
      <c r="H58" s="1321"/>
      <c r="I58" s="1328"/>
      <c r="J58" s="1328"/>
      <c r="K58" s="1327"/>
      <c r="L58" s="1327"/>
      <c r="M58" s="1327"/>
      <c r="N58" s="1327"/>
      <c r="AM58" s="386"/>
      <c r="AN58" s="1309"/>
      <c r="AO58" s="1309"/>
      <c r="AP58" s="1309"/>
      <c r="AQ58" s="1309"/>
      <c r="AR58" s="1309"/>
      <c r="AS58" s="1309"/>
      <c r="AT58" s="1309"/>
      <c r="AU58" s="1309"/>
      <c r="AV58" s="1309"/>
      <c r="AW58" s="1309"/>
      <c r="AX58" s="1309"/>
      <c r="AY58" s="1309"/>
      <c r="AZ58" s="1309"/>
      <c r="BA58" s="1309"/>
      <c r="BB58" s="1325"/>
      <c r="BC58" s="1325"/>
      <c r="BD58" s="1325"/>
      <c r="BE58" s="1325"/>
      <c r="BF58" s="1325"/>
      <c r="BG58" s="1325"/>
      <c r="BH58" s="1325"/>
      <c r="BI58" s="1325"/>
      <c r="BJ58" s="1325"/>
      <c r="BK58" s="1325"/>
      <c r="BL58" s="1325"/>
      <c r="BM58" s="1325"/>
      <c r="BN58" s="1325"/>
      <c r="BO58" s="1325"/>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623</v>
      </c>
    </row>
    <row r="64" spans="1:109" ht="13.5" x14ac:dyDescent="0.15">
      <c r="B64" s="387"/>
      <c r="G64" s="403"/>
      <c r="I64" s="405"/>
      <c r="J64" s="405"/>
      <c r="K64" s="405"/>
      <c r="L64" s="405"/>
      <c r="M64" s="405"/>
      <c r="N64" s="404"/>
      <c r="AM64" s="403"/>
      <c r="AN64" s="403" t="s">
        <v>622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2" t="s">
        <v>621</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620</v>
      </c>
    </row>
    <row r="72" spans="2:107" ht="13.5" x14ac:dyDescent="0.15">
      <c r="B72" s="387"/>
      <c r="G72" s="1321"/>
      <c r="H72" s="1321"/>
      <c r="I72" s="1321"/>
      <c r="J72" s="1321"/>
      <c r="K72" s="396"/>
      <c r="L72" s="396"/>
      <c r="M72" s="395"/>
      <c r="N72" s="39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09" t="s">
        <v>559</v>
      </c>
      <c r="BQ72" s="1309"/>
      <c r="BR72" s="1309"/>
      <c r="BS72" s="1309"/>
      <c r="BT72" s="1309"/>
      <c r="BU72" s="1309"/>
      <c r="BV72" s="1309"/>
      <c r="BW72" s="1309"/>
      <c r="BX72" s="1309" t="s">
        <v>560</v>
      </c>
      <c r="BY72" s="1309"/>
      <c r="BZ72" s="1309"/>
      <c r="CA72" s="1309"/>
      <c r="CB72" s="1309"/>
      <c r="CC72" s="1309"/>
      <c r="CD72" s="1309"/>
      <c r="CE72" s="1309"/>
      <c r="CF72" s="1309" t="s">
        <v>561</v>
      </c>
      <c r="CG72" s="1309"/>
      <c r="CH72" s="1309"/>
      <c r="CI72" s="1309"/>
      <c r="CJ72" s="1309"/>
      <c r="CK72" s="1309"/>
      <c r="CL72" s="1309"/>
      <c r="CM72" s="1309"/>
      <c r="CN72" s="1309" t="s">
        <v>562</v>
      </c>
      <c r="CO72" s="1309"/>
      <c r="CP72" s="1309"/>
      <c r="CQ72" s="1309"/>
      <c r="CR72" s="1309"/>
      <c r="CS72" s="1309"/>
      <c r="CT72" s="1309"/>
      <c r="CU72" s="1309"/>
      <c r="CV72" s="1309" t="s">
        <v>563</v>
      </c>
      <c r="CW72" s="1309"/>
      <c r="CX72" s="1309"/>
      <c r="CY72" s="1309"/>
      <c r="CZ72" s="1309"/>
      <c r="DA72" s="1309"/>
      <c r="DB72" s="1309"/>
      <c r="DC72" s="1309"/>
    </row>
    <row r="73" spans="2:107" ht="13.5" x14ac:dyDescent="0.15">
      <c r="B73" s="387"/>
      <c r="G73" s="1311"/>
      <c r="H73" s="1311"/>
      <c r="I73" s="1311"/>
      <c r="J73" s="1311"/>
      <c r="K73" s="1330"/>
      <c r="L73" s="1330"/>
      <c r="M73" s="1330"/>
      <c r="N73" s="1330"/>
      <c r="AM73" s="394"/>
      <c r="AN73" s="1325" t="s">
        <v>619</v>
      </c>
      <c r="AO73" s="1325"/>
      <c r="AP73" s="1325"/>
      <c r="AQ73" s="1325"/>
      <c r="AR73" s="1325"/>
      <c r="AS73" s="1325"/>
      <c r="AT73" s="1325"/>
      <c r="AU73" s="1325"/>
      <c r="AV73" s="1325"/>
      <c r="AW73" s="1325"/>
      <c r="AX73" s="1325"/>
      <c r="AY73" s="1325"/>
      <c r="AZ73" s="1325"/>
      <c r="BA73" s="1325"/>
      <c r="BB73" s="1325" t="s">
        <v>618</v>
      </c>
      <c r="BC73" s="1325"/>
      <c r="BD73" s="1325"/>
      <c r="BE73" s="1325"/>
      <c r="BF73" s="1325"/>
      <c r="BG73" s="1325"/>
      <c r="BH73" s="1325"/>
      <c r="BI73" s="1325"/>
      <c r="BJ73" s="1325"/>
      <c r="BK73" s="1325"/>
      <c r="BL73" s="1325"/>
      <c r="BM73" s="1325"/>
      <c r="BN73" s="1325"/>
      <c r="BO73" s="1325"/>
      <c r="BP73" s="1310">
        <v>97</v>
      </c>
      <c r="BQ73" s="1310"/>
      <c r="BR73" s="1310"/>
      <c r="BS73" s="1310"/>
      <c r="BT73" s="1310"/>
      <c r="BU73" s="1310"/>
      <c r="BV73" s="1310"/>
      <c r="BW73" s="1310"/>
      <c r="BX73" s="1310">
        <v>88.5</v>
      </c>
      <c r="BY73" s="1310"/>
      <c r="BZ73" s="1310"/>
      <c r="CA73" s="1310"/>
      <c r="CB73" s="1310"/>
      <c r="CC73" s="1310"/>
      <c r="CD73" s="1310"/>
      <c r="CE73" s="1310"/>
      <c r="CF73" s="1310">
        <v>90</v>
      </c>
      <c r="CG73" s="1310"/>
      <c r="CH73" s="1310"/>
      <c r="CI73" s="1310"/>
      <c r="CJ73" s="1310"/>
      <c r="CK73" s="1310"/>
      <c r="CL73" s="1310"/>
      <c r="CM73" s="1310"/>
      <c r="CN73" s="1310">
        <v>86</v>
      </c>
      <c r="CO73" s="1310"/>
      <c r="CP73" s="1310"/>
      <c r="CQ73" s="1310"/>
      <c r="CR73" s="1310"/>
      <c r="CS73" s="1310"/>
      <c r="CT73" s="1310"/>
      <c r="CU73" s="1310"/>
      <c r="CV73" s="1310">
        <v>93.9</v>
      </c>
      <c r="CW73" s="1310"/>
      <c r="CX73" s="1310"/>
      <c r="CY73" s="1310"/>
      <c r="CZ73" s="1310"/>
      <c r="DA73" s="1310"/>
      <c r="DB73" s="1310"/>
      <c r="DC73" s="1310"/>
    </row>
    <row r="74" spans="2:107" ht="13.5" x14ac:dyDescent="0.15">
      <c r="B74" s="387"/>
      <c r="G74" s="1311"/>
      <c r="H74" s="1311"/>
      <c r="I74" s="1311"/>
      <c r="J74" s="1311"/>
      <c r="K74" s="1330"/>
      <c r="L74" s="1330"/>
      <c r="M74" s="1330"/>
      <c r="N74" s="1330"/>
      <c r="AM74" s="39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11"/>
      <c r="H75" s="1311"/>
      <c r="I75" s="1321"/>
      <c r="J75" s="1321"/>
      <c r="K75" s="1327"/>
      <c r="L75" s="1327"/>
      <c r="M75" s="1327"/>
      <c r="N75" s="1327"/>
      <c r="AM75" s="394"/>
      <c r="AN75" s="1325"/>
      <c r="AO75" s="1325"/>
      <c r="AP75" s="1325"/>
      <c r="AQ75" s="1325"/>
      <c r="AR75" s="1325"/>
      <c r="AS75" s="1325"/>
      <c r="AT75" s="1325"/>
      <c r="AU75" s="1325"/>
      <c r="AV75" s="1325"/>
      <c r="AW75" s="1325"/>
      <c r="AX75" s="1325"/>
      <c r="AY75" s="1325"/>
      <c r="AZ75" s="1325"/>
      <c r="BA75" s="1325"/>
      <c r="BB75" s="1325" t="s">
        <v>617</v>
      </c>
      <c r="BC75" s="1325"/>
      <c r="BD75" s="1325"/>
      <c r="BE75" s="1325"/>
      <c r="BF75" s="1325"/>
      <c r="BG75" s="1325"/>
      <c r="BH75" s="1325"/>
      <c r="BI75" s="1325"/>
      <c r="BJ75" s="1325"/>
      <c r="BK75" s="1325"/>
      <c r="BL75" s="1325"/>
      <c r="BM75" s="1325"/>
      <c r="BN75" s="1325"/>
      <c r="BO75" s="1325"/>
      <c r="BP75" s="1310">
        <v>13</v>
      </c>
      <c r="BQ75" s="1310"/>
      <c r="BR75" s="1310"/>
      <c r="BS75" s="1310"/>
      <c r="BT75" s="1310"/>
      <c r="BU75" s="1310"/>
      <c r="BV75" s="1310"/>
      <c r="BW75" s="1310"/>
      <c r="BX75" s="1310">
        <v>12.9</v>
      </c>
      <c r="BY75" s="1310"/>
      <c r="BZ75" s="1310"/>
      <c r="CA75" s="1310"/>
      <c r="CB75" s="1310"/>
      <c r="CC75" s="1310"/>
      <c r="CD75" s="1310"/>
      <c r="CE75" s="1310"/>
      <c r="CF75" s="1310">
        <v>12.8</v>
      </c>
      <c r="CG75" s="1310"/>
      <c r="CH75" s="1310"/>
      <c r="CI75" s="1310"/>
      <c r="CJ75" s="1310"/>
      <c r="CK75" s="1310"/>
      <c r="CL75" s="1310"/>
      <c r="CM75" s="1310"/>
      <c r="CN75" s="1310">
        <v>12.8</v>
      </c>
      <c r="CO75" s="1310"/>
      <c r="CP75" s="1310"/>
      <c r="CQ75" s="1310"/>
      <c r="CR75" s="1310"/>
      <c r="CS75" s="1310"/>
      <c r="CT75" s="1310"/>
      <c r="CU75" s="1310"/>
      <c r="CV75" s="1310">
        <v>12.2</v>
      </c>
      <c r="CW75" s="1310"/>
      <c r="CX75" s="1310"/>
      <c r="CY75" s="1310"/>
      <c r="CZ75" s="1310"/>
      <c r="DA75" s="1310"/>
      <c r="DB75" s="1310"/>
      <c r="DC75" s="1310"/>
    </row>
    <row r="76" spans="2:107" ht="13.5" x14ac:dyDescent="0.15">
      <c r="B76" s="387"/>
      <c r="G76" s="1311"/>
      <c r="H76" s="1311"/>
      <c r="I76" s="1321"/>
      <c r="J76" s="1321"/>
      <c r="K76" s="1327"/>
      <c r="L76" s="1327"/>
      <c r="M76" s="1327"/>
      <c r="N76" s="1327"/>
      <c r="AM76" s="39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21"/>
      <c r="H77" s="1321"/>
      <c r="I77" s="1321"/>
      <c r="J77" s="1321"/>
      <c r="K77" s="1330"/>
      <c r="L77" s="1330"/>
      <c r="M77" s="1330"/>
      <c r="N77" s="1330"/>
      <c r="AN77" s="1309" t="s">
        <v>616</v>
      </c>
      <c r="AO77" s="1309"/>
      <c r="AP77" s="1309"/>
      <c r="AQ77" s="1309"/>
      <c r="AR77" s="1309"/>
      <c r="AS77" s="1309"/>
      <c r="AT77" s="1309"/>
      <c r="AU77" s="1309"/>
      <c r="AV77" s="1309"/>
      <c r="AW77" s="1309"/>
      <c r="AX77" s="1309"/>
      <c r="AY77" s="1309"/>
      <c r="AZ77" s="1309"/>
      <c r="BA77" s="1309"/>
      <c r="BB77" s="1325" t="s">
        <v>615</v>
      </c>
      <c r="BC77" s="1325"/>
      <c r="BD77" s="1325"/>
      <c r="BE77" s="1325"/>
      <c r="BF77" s="1325"/>
      <c r="BG77" s="1325"/>
      <c r="BH77" s="1325"/>
      <c r="BI77" s="1325"/>
      <c r="BJ77" s="1325"/>
      <c r="BK77" s="1325"/>
      <c r="BL77" s="1325"/>
      <c r="BM77" s="1325"/>
      <c r="BN77" s="1325"/>
      <c r="BO77" s="1325"/>
      <c r="BP77" s="1310">
        <v>56.8</v>
      </c>
      <c r="BQ77" s="1310"/>
      <c r="BR77" s="1310"/>
      <c r="BS77" s="1310"/>
      <c r="BT77" s="1310"/>
      <c r="BU77" s="1310"/>
      <c r="BV77" s="1310"/>
      <c r="BW77" s="1310"/>
      <c r="BX77" s="1310">
        <v>52.3</v>
      </c>
      <c r="BY77" s="1310"/>
      <c r="BZ77" s="1310"/>
      <c r="CA77" s="1310"/>
      <c r="CB77" s="1310"/>
      <c r="CC77" s="1310"/>
      <c r="CD77" s="1310"/>
      <c r="CE77" s="1310"/>
      <c r="CF77" s="1310">
        <v>55.4</v>
      </c>
      <c r="CG77" s="1310"/>
      <c r="CH77" s="1310"/>
      <c r="CI77" s="1310"/>
      <c r="CJ77" s="1310"/>
      <c r="CK77" s="1310"/>
      <c r="CL77" s="1310"/>
      <c r="CM77" s="1310"/>
      <c r="CN77" s="1310">
        <v>52.7</v>
      </c>
      <c r="CO77" s="1310"/>
      <c r="CP77" s="1310"/>
      <c r="CQ77" s="1310"/>
      <c r="CR77" s="1310"/>
      <c r="CS77" s="1310"/>
      <c r="CT77" s="1310"/>
      <c r="CU77" s="1310"/>
      <c r="CV77" s="1310">
        <v>49.7</v>
      </c>
      <c r="CW77" s="1310"/>
      <c r="CX77" s="1310"/>
      <c r="CY77" s="1310"/>
      <c r="CZ77" s="1310"/>
      <c r="DA77" s="1310"/>
      <c r="DB77" s="1310"/>
      <c r="DC77" s="1310"/>
    </row>
    <row r="78" spans="2:107" ht="13.5" x14ac:dyDescent="0.15">
      <c r="B78" s="387"/>
      <c r="G78" s="1321"/>
      <c r="H78" s="1321"/>
      <c r="I78" s="1321"/>
      <c r="J78" s="1321"/>
      <c r="K78" s="1330"/>
      <c r="L78" s="1330"/>
      <c r="M78" s="1330"/>
      <c r="N78" s="1330"/>
      <c r="AN78" s="1309"/>
      <c r="AO78" s="1309"/>
      <c r="AP78" s="1309"/>
      <c r="AQ78" s="1309"/>
      <c r="AR78" s="1309"/>
      <c r="AS78" s="1309"/>
      <c r="AT78" s="1309"/>
      <c r="AU78" s="1309"/>
      <c r="AV78" s="1309"/>
      <c r="AW78" s="1309"/>
      <c r="AX78" s="1309"/>
      <c r="AY78" s="1309"/>
      <c r="AZ78" s="1309"/>
      <c r="BA78" s="1309"/>
      <c r="BB78" s="1325"/>
      <c r="BC78" s="1325"/>
      <c r="BD78" s="1325"/>
      <c r="BE78" s="1325"/>
      <c r="BF78" s="1325"/>
      <c r="BG78" s="1325"/>
      <c r="BH78" s="1325"/>
      <c r="BI78" s="1325"/>
      <c r="BJ78" s="1325"/>
      <c r="BK78" s="1325"/>
      <c r="BL78" s="1325"/>
      <c r="BM78" s="1325"/>
      <c r="BN78" s="1325"/>
      <c r="BO78" s="1325"/>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21"/>
      <c r="H79" s="1321"/>
      <c r="I79" s="1328"/>
      <c r="J79" s="1328"/>
      <c r="K79" s="1331"/>
      <c r="L79" s="1331"/>
      <c r="M79" s="1331"/>
      <c r="N79" s="1331"/>
      <c r="AN79" s="1309"/>
      <c r="AO79" s="1309"/>
      <c r="AP79" s="1309"/>
      <c r="AQ79" s="1309"/>
      <c r="AR79" s="1309"/>
      <c r="AS79" s="1309"/>
      <c r="AT79" s="1309"/>
      <c r="AU79" s="1309"/>
      <c r="AV79" s="1309"/>
      <c r="AW79" s="1309"/>
      <c r="AX79" s="1309"/>
      <c r="AY79" s="1309"/>
      <c r="AZ79" s="1309"/>
      <c r="BA79" s="1309"/>
      <c r="BB79" s="1325" t="s">
        <v>614</v>
      </c>
      <c r="BC79" s="1325"/>
      <c r="BD79" s="1325"/>
      <c r="BE79" s="1325"/>
      <c r="BF79" s="1325"/>
      <c r="BG79" s="1325"/>
      <c r="BH79" s="1325"/>
      <c r="BI79" s="1325"/>
      <c r="BJ79" s="1325"/>
      <c r="BK79" s="1325"/>
      <c r="BL79" s="1325"/>
      <c r="BM79" s="1325"/>
      <c r="BN79" s="1325"/>
      <c r="BO79" s="1325"/>
      <c r="BP79" s="1310">
        <v>10.199999999999999</v>
      </c>
      <c r="BQ79" s="1310"/>
      <c r="BR79" s="1310"/>
      <c r="BS79" s="1310"/>
      <c r="BT79" s="1310"/>
      <c r="BU79" s="1310"/>
      <c r="BV79" s="1310"/>
      <c r="BW79" s="1310"/>
      <c r="BX79" s="1310">
        <v>10</v>
      </c>
      <c r="BY79" s="1310"/>
      <c r="BZ79" s="1310"/>
      <c r="CA79" s="1310"/>
      <c r="CB79" s="1310"/>
      <c r="CC79" s="1310"/>
      <c r="CD79" s="1310"/>
      <c r="CE79" s="1310"/>
      <c r="CF79" s="1310">
        <v>9.6999999999999993</v>
      </c>
      <c r="CG79" s="1310"/>
      <c r="CH79" s="1310"/>
      <c r="CI79" s="1310"/>
      <c r="CJ79" s="1310"/>
      <c r="CK79" s="1310"/>
      <c r="CL79" s="1310"/>
      <c r="CM79" s="1310"/>
      <c r="CN79" s="1310">
        <v>9.5</v>
      </c>
      <c r="CO79" s="1310"/>
      <c r="CP79" s="1310"/>
      <c r="CQ79" s="1310"/>
      <c r="CR79" s="1310"/>
      <c r="CS79" s="1310"/>
      <c r="CT79" s="1310"/>
      <c r="CU79" s="1310"/>
      <c r="CV79" s="1310">
        <v>9.1999999999999993</v>
      </c>
      <c r="CW79" s="1310"/>
      <c r="CX79" s="1310"/>
      <c r="CY79" s="1310"/>
      <c r="CZ79" s="1310"/>
      <c r="DA79" s="1310"/>
      <c r="DB79" s="1310"/>
      <c r="DC79" s="1310"/>
    </row>
    <row r="80" spans="2:107" ht="13.5" x14ac:dyDescent="0.15">
      <c r="B80" s="387"/>
      <c r="G80" s="1321"/>
      <c r="H80" s="1321"/>
      <c r="I80" s="1328"/>
      <c r="J80" s="1328"/>
      <c r="K80" s="1331"/>
      <c r="L80" s="1331"/>
      <c r="M80" s="1331"/>
      <c r="N80" s="1331"/>
      <c r="AN80" s="1309"/>
      <c r="AO80" s="1309"/>
      <c r="AP80" s="1309"/>
      <c r="AQ80" s="1309"/>
      <c r="AR80" s="1309"/>
      <c r="AS80" s="1309"/>
      <c r="AT80" s="1309"/>
      <c r="AU80" s="1309"/>
      <c r="AV80" s="1309"/>
      <c r="AW80" s="1309"/>
      <c r="AX80" s="1309"/>
      <c r="AY80" s="1309"/>
      <c r="AZ80" s="1309"/>
      <c r="BA80" s="1309"/>
      <c r="BB80" s="1325"/>
      <c r="BC80" s="1325"/>
      <c r="BD80" s="1325"/>
      <c r="BE80" s="1325"/>
      <c r="BF80" s="1325"/>
      <c r="BG80" s="1325"/>
      <c r="BH80" s="1325"/>
      <c r="BI80" s="1325"/>
      <c r="BJ80" s="1325"/>
      <c r="BK80" s="1325"/>
      <c r="BL80" s="1325"/>
      <c r="BM80" s="1325"/>
      <c r="BN80" s="1325"/>
      <c r="BO80" s="1325"/>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eHBmHbnAjddryXhD7NjNU9cH+8gIFpPMSbkMrZ60PeN8cGOtrxAygTzxkUJUWM1jLHVz6lOvk1Xsgn3a73tH+g==" saltValue="dpRHfWwF3IphShxH9n9xV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1" zoomScaleNormal="100" zoomScaleSheetLayoutView="70" workbookViewId="0">
      <selection activeCell="BL110" sqref="BL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2FdQP7CvlwOhp7z9ujgl5eXmc8gQEem1pKeRFTtG7q3+TCD3rSL7XzaVLkE/T2iixV1hOgbBnztOdBNz2slWhg==" saltValue="60ExNblivedV8EN+/v24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AF68" sqref="AF6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BGByI/57zgyA+86D/tgo7AHIC7wLukROolX5sqPopb4QJ78mHKKIrNosEqB0imyiVwRcfRMQg5D3xJ+Pk+UDlQ==" saltValue="0y0hoMdHEP7qak7c47Mc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91532</v>
      </c>
      <c r="E3" s="162"/>
      <c r="F3" s="163">
        <v>81768</v>
      </c>
      <c r="G3" s="164"/>
      <c r="H3" s="165"/>
    </row>
    <row r="4" spans="1:8" x14ac:dyDescent="0.15">
      <c r="A4" s="166"/>
      <c r="B4" s="167"/>
      <c r="C4" s="168"/>
      <c r="D4" s="169">
        <v>67408</v>
      </c>
      <c r="E4" s="170"/>
      <c r="F4" s="171">
        <v>37917</v>
      </c>
      <c r="G4" s="172"/>
      <c r="H4" s="173"/>
    </row>
    <row r="5" spans="1:8" x14ac:dyDescent="0.15">
      <c r="A5" s="154" t="s">
        <v>552</v>
      </c>
      <c r="B5" s="159"/>
      <c r="C5" s="160"/>
      <c r="D5" s="161">
        <v>66982</v>
      </c>
      <c r="E5" s="162"/>
      <c r="F5" s="163">
        <v>65876</v>
      </c>
      <c r="G5" s="164"/>
      <c r="H5" s="165"/>
    </row>
    <row r="6" spans="1:8" x14ac:dyDescent="0.15">
      <c r="A6" s="166"/>
      <c r="B6" s="167"/>
      <c r="C6" s="168"/>
      <c r="D6" s="169">
        <v>44974</v>
      </c>
      <c r="E6" s="170"/>
      <c r="F6" s="171">
        <v>36484</v>
      </c>
      <c r="G6" s="172"/>
      <c r="H6" s="173"/>
    </row>
    <row r="7" spans="1:8" x14ac:dyDescent="0.15">
      <c r="A7" s="154" t="s">
        <v>553</v>
      </c>
      <c r="B7" s="159"/>
      <c r="C7" s="160"/>
      <c r="D7" s="161">
        <v>78812</v>
      </c>
      <c r="E7" s="162"/>
      <c r="F7" s="163">
        <v>68468</v>
      </c>
      <c r="G7" s="164"/>
      <c r="H7" s="165"/>
    </row>
    <row r="8" spans="1:8" x14ac:dyDescent="0.15">
      <c r="A8" s="166"/>
      <c r="B8" s="167"/>
      <c r="C8" s="168"/>
      <c r="D8" s="169">
        <v>39125</v>
      </c>
      <c r="E8" s="170"/>
      <c r="F8" s="171">
        <v>34140</v>
      </c>
      <c r="G8" s="172"/>
      <c r="H8" s="173"/>
    </row>
    <row r="9" spans="1:8" x14ac:dyDescent="0.15">
      <c r="A9" s="154" t="s">
        <v>554</v>
      </c>
      <c r="B9" s="159"/>
      <c r="C9" s="160"/>
      <c r="D9" s="161">
        <v>123176</v>
      </c>
      <c r="E9" s="162"/>
      <c r="F9" s="163">
        <v>69729</v>
      </c>
      <c r="G9" s="164"/>
      <c r="H9" s="165"/>
    </row>
    <row r="10" spans="1:8" x14ac:dyDescent="0.15">
      <c r="A10" s="166"/>
      <c r="B10" s="167"/>
      <c r="C10" s="168"/>
      <c r="D10" s="169">
        <v>43156</v>
      </c>
      <c r="E10" s="170"/>
      <c r="F10" s="171">
        <v>38908</v>
      </c>
      <c r="G10" s="172"/>
      <c r="H10" s="173"/>
    </row>
    <row r="11" spans="1:8" x14ac:dyDescent="0.15">
      <c r="A11" s="154" t="s">
        <v>555</v>
      </c>
      <c r="B11" s="159"/>
      <c r="C11" s="160"/>
      <c r="D11" s="161">
        <v>203189</v>
      </c>
      <c r="E11" s="162"/>
      <c r="F11" s="163">
        <v>74581</v>
      </c>
      <c r="G11" s="164"/>
      <c r="H11" s="165"/>
    </row>
    <row r="12" spans="1:8" x14ac:dyDescent="0.15">
      <c r="A12" s="166"/>
      <c r="B12" s="167"/>
      <c r="C12" s="174"/>
      <c r="D12" s="169">
        <v>76404</v>
      </c>
      <c r="E12" s="170"/>
      <c r="F12" s="171">
        <v>41563</v>
      </c>
      <c r="G12" s="172"/>
      <c r="H12" s="173"/>
    </row>
    <row r="13" spans="1:8" x14ac:dyDescent="0.15">
      <c r="A13" s="154"/>
      <c r="B13" s="159"/>
      <c r="C13" s="175"/>
      <c r="D13" s="176">
        <v>112738</v>
      </c>
      <c r="E13" s="177"/>
      <c r="F13" s="178">
        <v>72084</v>
      </c>
      <c r="G13" s="179"/>
      <c r="H13" s="165"/>
    </row>
    <row r="14" spans="1:8" x14ac:dyDescent="0.15">
      <c r="A14" s="166"/>
      <c r="B14" s="167"/>
      <c r="C14" s="168"/>
      <c r="D14" s="169">
        <v>54213</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10.68</v>
      </c>
      <c r="C19" s="180">
        <f>ROUND(VALUE(SUBSTITUTE(実質収支比率等に係る経年分析!G$48,"▲","-")),2)</f>
        <v>9</v>
      </c>
      <c r="D19" s="180">
        <f>ROUND(VALUE(SUBSTITUTE(実質収支比率等に係る経年分析!H$48,"▲","-")),2)</f>
        <v>7.44</v>
      </c>
      <c r="E19" s="180">
        <f>ROUND(VALUE(SUBSTITUTE(実質収支比率等に係る経年分析!I$48,"▲","-")),2)</f>
        <v>6.79</v>
      </c>
      <c r="F19" s="180">
        <f>ROUND(VALUE(SUBSTITUTE(実質収支比率等に係る経年分析!J$48,"▲","-")),2)</f>
        <v>6.59</v>
      </c>
    </row>
    <row r="20" spans="1:11" x14ac:dyDescent="0.15">
      <c r="A20" s="180" t="s">
        <v>55</v>
      </c>
      <c r="B20" s="180">
        <f>ROUND(VALUE(SUBSTITUTE(実質収支比率等に係る経年分析!F$47,"▲","-")),2)</f>
        <v>11.59</v>
      </c>
      <c r="C20" s="180">
        <f>ROUND(VALUE(SUBSTITUTE(実質収支比率等に係る経年分析!G$47,"▲","-")),2)</f>
        <v>11.1</v>
      </c>
      <c r="D20" s="180">
        <f>ROUND(VALUE(SUBSTITUTE(実質収支比率等に係る経年分析!H$47,"▲","-")),2)</f>
        <v>10.64</v>
      </c>
      <c r="E20" s="180">
        <f>ROUND(VALUE(SUBSTITUTE(実質収支比率等に係る経年分析!I$47,"▲","-")),2)</f>
        <v>10.85</v>
      </c>
      <c r="F20" s="180">
        <f>ROUND(VALUE(SUBSTITUTE(実質収支比率等に係る経年分析!J$47,"▲","-")),2)</f>
        <v>9.69</v>
      </c>
    </row>
    <row r="21" spans="1:11" x14ac:dyDescent="0.15">
      <c r="A21" s="180" t="s">
        <v>56</v>
      </c>
      <c r="B21" s="180">
        <f>IF(ISNUMBER(VALUE(SUBSTITUTE(実質収支比率等に係る経年分析!F$49,"▲","-"))),ROUND(VALUE(SUBSTITUTE(実質収支比率等に係る経年分析!F$49,"▲","-")),2),NA())</f>
        <v>4.46</v>
      </c>
      <c r="C21" s="180">
        <f>IF(ISNUMBER(VALUE(SUBSTITUTE(実質収支比率等に係る経年分析!G$49,"▲","-"))),ROUND(VALUE(SUBSTITUTE(実質収支比率等に係る経年分析!G$49,"▲","-")),2),NA())</f>
        <v>-2.38</v>
      </c>
      <c r="D21" s="180">
        <f>IF(ISNUMBER(VALUE(SUBSTITUTE(実質収支比率等に係る経年分析!H$49,"▲","-"))),ROUND(VALUE(SUBSTITUTE(実質収支比率等に係る経年分析!H$49,"▲","-")),2),NA())</f>
        <v>-2.31</v>
      </c>
      <c r="E21" s="180">
        <f>IF(ISNUMBER(VALUE(SUBSTITUTE(実質収支比率等に係る経年分析!I$49,"▲","-"))),ROUND(VALUE(SUBSTITUTE(実質収支比率等に係る経年分析!I$49,"▲","-")),2),NA())</f>
        <v>-0.79</v>
      </c>
      <c r="F21" s="180">
        <f>IF(ISNUMBER(VALUE(SUBSTITUTE(実質収支比率等に係る経年分析!J$49,"▲","-"))),ROUND(VALUE(SUBSTITUTE(実質収支比率等に係る経年分析!J$49,"▲","-")),2),NA())</f>
        <v>-1.54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3.86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2.5299999999999998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3.66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8.9600000000000009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6.53</v>
      </c>
    </row>
    <row r="36" spans="1:16" x14ac:dyDescent="0.15">
      <c r="A36" s="181" t="str">
        <f>IF(連結実質赤字比率に係る赤字・黒字の構成分析!C$34="",NA(),連結実質赤字比率に係る赤字・黒字の構成分析!C$34)</f>
        <v>ガス事業会計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8.3000000000000007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4013</v>
      </c>
      <c r="E42" s="182"/>
      <c r="F42" s="182"/>
      <c r="G42" s="182">
        <f>'実質公債費比率（分子）の構造'!L$52</f>
        <v>3989</v>
      </c>
      <c r="H42" s="182"/>
      <c r="I42" s="182"/>
      <c r="J42" s="182">
        <f>'実質公債費比率（分子）の構造'!M$52</f>
        <v>3927</v>
      </c>
      <c r="K42" s="182"/>
      <c r="L42" s="182"/>
      <c r="M42" s="182">
        <f>'実質公債費比率（分子）の構造'!N$52</f>
        <v>3822</v>
      </c>
      <c r="N42" s="182"/>
      <c r="O42" s="182"/>
      <c r="P42" s="182">
        <f>'実質公債費比率（分子）の構造'!O$52</f>
        <v>3797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34</v>
      </c>
      <c r="C44" s="182"/>
      <c r="D44" s="182"/>
      <c r="E44" s="182">
        <f>'実質公債費比率（分子）の構造'!L$50</f>
        <v>18</v>
      </c>
      <c r="F44" s="182"/>
      <c r="G44" s="182"/>
      <c r="H44" s="182">
        <f>'実質公債費比率（分子）の構造'!M$50</f>
        <v>18</v>
      </c>
      <c r="I44" s="182"/>
      <c r="J44" s="182"/>
      <c r="K44" s="182">
        <f>'実質公債費比率（分子）の構造'!N$50</f>
        <v>18</v>
      </c>
      <c r="L44" s="182"/>
      <c r="M44" s="182"/>
      <c r="N44" s="182">
        <f>'実質公債費比率（分子）の構造'!O$50</f>
        <v>11</v>
      </c>
      <c r="O44" s="182"/>
      <c r="P44" s="182"/>
    </row>
    <row r="45" spans="1:16" x14ac:dyDescent="0.15">
      <c r="A45" s="182" t="s">
        <v>66</v>
      </c>
      <c r="B45" s="182">
        <f>'実質公債費比率（分子）の構造'!K$49</f>
        <v>10</v>
      </c>
      <c r="C45" s="182"/>
      <c r="D45" s="182"/>
      <c r="E45" s="182">
        <f>'実質公債費比率（分子）の構造'!L$49</f>
        <v>10</v>
      </c>
      <c r="F45" s="182"/>
      <c r="G45" s="182"/>
      <c r="H45" s="182">
        <f>'実質公債費比率（分子）の構造'!M$49</f>
        <v>10</v>
      </c>
      <c r="I45" s="182"/>
      <c r="J45" s="182"/>
      <c r="K45" s="182">
        <f>'実質公債費比率（分子）の構造'!N$49</f>
        <v>10</v>
      </c>
      <c r="L45" s="182"/>
      <c r="M45" s="182"/>
      <c r="N45" s="182">
        <f>'実質公債費比率（分子）の構造'!O$49</f>
        <v>6</v>
      </c>
      <c r="O45" s="182"/>
      <c r="P45" s="182"/>
    </row>
    <row r="46" spans="1:16" x14ac:dyDescent="0.15">
      <c r="A46" s="182" t="s">
        <v>67</v>
      </c>
      <c r="B46" s="182">
        <f>'実質公債費比率（分子）の構造'!K$48</f>
        <v>1286</v>
      </c>
      <c r="C46" s="182"/>
      <c r="D46" s="182"/>
      <c r="E46" s="182">
        <f>'実質公債費比率（分子）の構造'!L$48</f>
        <v>1490</v>
      </c>
      <c r="F46" s="182"/>
      <c r="G46" s="182"/>
      <c r="H46" s="182">
        <f>'実質公債費比率（分子）の構造'!M$48</f>
        <v>1333</v>
      </c>
      <c r="I46" s="182"/>
      <c r="J46" s="182"/>
      <c r="K46" s="182">
        <f>'実質公債費比率（分子）の構造'!N$48</f>
        <v>1032</v>
      </c>
      <c r="L46" s="182"/>
      <c r="M46" s="182"/>
      <c r="N46" s="182">
        <f>'実質公債費比率（分子）の構造'!O$48</f>
        <v>1109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4269</v>
      </c>
      <c r="C49" s="182"/>
      <c r="D49" s="182"/>
      <c r="E49" s="182">
        <f>'実質公債費比率（分子）の構造'!L$45</f>
        <v>4180</v>
      </c>
      <c r="F49" s="182"/>
      <c r="G49" s="182"/>
      <c r="H49" s="182">
        <f>'実質公債費比率（分子）の構造'!M$45</f>
        <v>4200</v>
      </c>
      <c r="I49" s="182"/>
      <c r="J49" s="182"/>
      <c r="K49" s="182">
        <f>'実質公債費比率（分子）の構造'!N$45</f>
        <v>4258</v>
      </c>
      <c r="L49" s="182"/>
      <c r="M49" s="182"/>
      <c r="N49" s="182">
        <f>'実質公債費比率（分子）の構造'!O$45</f>
        <v>4083</v>
      </c>
      <c r="O49" s="182"/>
      <c r="P49" s="182"/>
    </row>
    <row r="50" spans="1:16" x14ac:dyDescent="0.15">
      <c r="A50" s="182" t="s">
        <v>71</v>
      </c>
      <c r="B50" s="182" t="e">
        <f>NA()</f>
        <v>#N/A</v>
      </c>
      <c r="C50" s="182">
        <f>IF(ISNUMBER('実質公債費比率（分子）の構造'!K$53),'実質公債費比率（分子）の構造'!K$53,NA())</f>
        <v>1586</v>
      </c>
      <c r="D50" s="182" t="e">
        <f>NA()</f>
        <v>#N/A</v>
      </c>
      <c r="E50" s="182" t="e">
        <f>NA()</f>
        <v>#N/A</v>
      </c>
      <c r="F50" s="182">
        <f>IF(ISNUMBER('実質公債費比率（分子）の構造'!L$53),'実質公債費比率（分子）の構造'!L$53,NA())</f>
        <v>1709</v>
      </c>
      <c r="G50" s="182" t="e">
        <f>NA()</f>
        <v>#N/A</v>
      </c>
      <c r="H50" s="182" t="e">
        <f>NA()</f>
        <v>#N/A</v>
      </c>
      <c r="I50" s="182">
        <f>IF(ISNUMBER('実質公債費比率（分子）の構造'!M$53),'実質公債費比率（分子）の構造'!M$53,NA())</f>
        <v>1634</v>
      </c>
      <c r="J50" s="182" t="e">
        <f>NA()</f>
        <v>#N/A</v>
      </c>
      <c r="K50" s="182" t="e">
        <f>NA()</f>
        <v>#N/A</v>
      </c>
      <c r="L50" s="182">
        <f>IF(ISNUMBER('実質公債費比率（分子）の構造'!N$53),'実質公債費比率（分子）の構造'!N$53,NA())</f>
        <v>1496</v>
      </c>
      <c r="M50" s="182" t="e">
        <f>NA()</f>
        <v>#N/A</v>
      </c>
      <c r="N50" s="182" t="e">
        <f>NA()</f>
        <v>#N/A</v>
      </c>
      <c r="O50" s="182">
        <f>IF(ISNUMBER('実質公債費比率（分子）の構造'!O$53),'実質公債費比率（分子）の構造'!O$53,NA())</f>
        <v>1412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38068</v>
      </c>
      <c r="E56" s="181"/>
      <c r="F56" s="181"/>
      <c r="G56" s="181">
        <f>'将来負担比率（分子）の構造'!J$52</f>
        <v>37192</v>
      </c>
      <c r="H56" s="181"/>
      <c r="I56" s="181"/>
      <c r="J56" s="181">
        <f>'将来負担比率（分子）の構造'!K$52</f>
        <v>36607</v>
      </c>
      <c r="K56" s="181"/>
      <c r="L56" s="181"/>
      <c r="M56" s="181">
        <f>'将来負担比率（分子）の構造'!L$52</f>
        <v>36117</v>
      </c>
      <c r="N56" s="181"/>
      <c r="O56" s="181"/>
      <c r="P56" s="181">
        <f>'将来負担比率（分子）の構造'!M$52</f>
        <v>37856</v>
      </c>
    </row>
    <row r="57" spans="1:16" x14ac:dyDescent="0.15">
      <c r="A57" s="181" t="s">
        <v>42</v>
      </c>
      <c r="B57" s="181"/>
      <c r="C57" s="181"/>
      <c r="D57" s="181">
        <f>'将来負担比率（分子）の構造'!I$51</f>
        <v>2515</v>
      </c>
      <c r="E57" s="181"/>
      <c r="F57" s="181"/>
      <c r="G57" s="181">
        <f>'将来負担比率（分子）の構造'!J$51</f>
        <v>2453</v>
      </c>
      <c r="H57" s="181"/>
      <c r="I57" s="181"/>
      <c r="J57" s="181">
        <f>'将来負担比率（分子）の構造'!K$51</f>
        <v>2540</v>
      </c>
      <c r="K57" s="181"/>
      <c r="L57" s="181"/>
      <c r="M57" s="181">
        <f>'将来負担比率（分子）の構造'!L$51</f>
        <v>2465</v>
      </c>
      <c r="N57" s="181"/>
      <c r="O57" s="181"/>
      <c r="P57" s="181">
        <f>'将来負担比率（分子）の構造'!M$51</f>
        <v>2399</v>
      </c>
    </row>
    <row r="58" spans="1:16" x14ac:dyDescent="0.15">
      <c r="A58" s="181" t="s">
        <v>41</v>
      </c>
      <c r="B58" s="181"/>
      <c r="C58" s="181"/>
      <c r="D58" s="181">
        <f>'将来負担比率（分子）の構造'!I$50</f>
        <v>6648</v>
      </c>
      <c r="E58" s="181"/>
      <c r="F58" s="181"/>
      <c r="G58" s="181">
        <f>'将来負担比率（分子）の構造'!J$50</f>
        <v>7537</v>
      </c>
      <c r="H58" s="181"/>
      <c r="I58" s="181"/>
      <c r="J58" s="181">
        <f>'将来負担比率（分子）の構造'!K$50</f>
        <v>7305</v>
      </c>
      <c r="K58" s="181"/>
      <c r="L58" s="181"/>
      <c r="M58" s="181">
        <f>'将来負担比率（分子）の構造'!L$50</f>
        <v>7147</v>
      </c>
      <c r="N58" s="181"/>
      <c r="O58" s="181"/>
      <c r="P58" s="181">
        <f>'将来負担比率（分子）の構造'!M$50</f>
        <v>6545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4190</v>
      </c>
      <c r="C62" s="181"/>
      <c r="D62" s="181"/>
      <c r="E62" s="181">
        <f>'将来負担比率（分子）の構造'!J$45</f>
        <v>4236</v>
      </c>
      <c r="F62" s="181"/>
      <c r="G62" s="181"/>
      <c r="H62" s="181">
        <f>'将来負担比率（分子）の構造'!K$45</f>
        <v>4251</v>
      </c>
      <c r="I62" s="181"/>
      <c r="J62" s="181"/>
      <c r="K62" s="181">
        <f>'将来負担比率（分子）の構造'!L$45</f>
        <v>3889</v>
      </c>
      <c r="L62" s="181"/>
      <c r="M62" s="181"/>
      <c r="N62" s="181">
        <f>'将来負担比率（分子）の構造'!M$45</f>
        <v>3913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13932</v>
      </c>
      <c r="C64" s="181"/>
      <c r="D64" s="181"/>
      <c r="E64" s="181">
        <f>'将来負担比率（分子）の構造'!J$43</f>
        <v>13767</v>
      </c>
      <c r="F64" s="181"/>
      <c r="G64" s="181"/>
      <c r="H64" s="181">
        <f>'将来負担比率（分子）の構造'!K$43</f>
        <v>13806</v>
      </c>
      <c r="I64" s="181"/>
      <c r="J64" s="181"/>
      <c r="K64" s="181">
        <f>'将来負担比率（分子）の構造'!L$43</f>
        <v>12931</v>
      </c>
      <c r="L64" s="181"/>
      <c r="M64" s="181"/>
      <c r="N64" s="181">
        <f>'将来負担比率（分子）の構造'!M$43</f>
        <v>11941</v>
      </c>
      <c r="O64" s="181"/>
      <c r="P64" s="181"/>
    </row>
    <row r="65" spans="1:16" x14ac:dyDescent="0.15">
      <c r="A65" s="181" t="s">
        <v>32</v>
      </c>
      <c r="B65" s="181">
        <f>'将来負担比率（分子）の構造'!I$42</f>
        <v>63</v>
      </c>
      <c r="C65" s="181"/>
      <c r="D65" s="181"/>
      <c r="E65" s="181">
        <f>'将来負担比率（分子）の構造'!J$42</f>
        <v>36</v>
      </c>
      <c r="F65" s="181"/>
      <c r="G65" s="181"/>
      <c r="H65" s="181">
        <f>'将来負担比率（分子）の構造'!K$42</f>
        <v>18</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41596</v>
      </c>
      <c r="C66" s="181"/>
      <c r="D66" s="181"/>
      <c r="E66" s="181">
        <f>'将来負担比率（分子）の構造'!J$41</f>
        <v>40473</v>
      </c>
      <c r="F66" s="181"/>
      <c r="G66" s="181"/>
      <c r="H66" s="181">
        <f>'将来負担比率（分子）の構造'!K$41</f>
        <v>39710</v>
      </c>
      <c r="I66" s="181"/>
      <c r="J66" s="181"/>
      <c r="K66" s="181">
        <f>'将来負担比率（分子）の構造'!L$41</f>
        <v>39511</v>
      </c>
      <c r="L66" s="181"/>
      <c r="M66" s="181"/>
      <c r="N66" s="181">
        <f>'将来負担比率（分子）の構造'!M$41</f>
        <v>42419</v>
      </c>
      <c r="O66" s="181"/>
      <c r="P66" s="181"/>
    </row>
    <row r="67" spans="1:16" x14ac:dyDescent="0.15">
      <c r="A67" s="181" t="s">
        <v>75</v>
      </c>
      <c r="B67" s="181" t="e">
        <f>NA()</f>
        <v>#N/A</v>
      </c>
      <c r="C67" s="181">
        <f>IF(ISNUMBER('将来負担比率（分子）の構造'!I$53), IF('将来負担比率（分子）の構造'!I$53 &lt; 0, 0, '将来負担比率（分子）の構造'!I$53), NA())</f>
        <v>12549</v>
      </c>
      <c r="D67" s="181" t="e">
        <f>NA()</f>
        <v>#N/A</v>
      </c>
      <c r="E67" s="181" t="e">
        <f>NA()</f>
        <v>#N/A</v>
      </c>
      <c r="F67" s="181">
        <f>IF(ISNUMBER('将来負担比率（分子）の構造'!J$53), IF('将来負担比率（分子）の構造'!J$53 &lt; 0, 0, '将来負担比率（分子）の構造'!J$53), NA())</f>
        <v>11330</v>
      </c>
      <c r="G67" s="181" t="e">
        <f>NA()</f>
        <v>#N/A</v>
      </c>
      <c r="H67" s="181" t="e">
        <f>NA()</f>
        <v>#N/A</v>
      </c>
      <c r="I67" s="181">
        <f>IF(ISNUMBER('将来負担比率（分子）の構造'!K$53), IF('将来負担比率（分子）の構造'!K$53 &lt; 0, 0, '将来負担比率（分子）の構造'!K$53), NA())</f>
        <v>11331</v>
      </c>
      <c r="J67" s="181" t="e">
        <f>NA()</f>
        <v>#N/A</v>
      </c>
      <c r="K67" s="181" t="e">
        <f>NA()</f>
        <v>#N/A</v>
      </c>
      <c r="L67" s="181">
        <f>IF(ISNUMBER('将来負担比率（分子）の構造'!L$53), IF('将来負担比率（分子）の構造'!L$53 &lt; 0, 0, '将来負担比率（分子）の構造'!L$53), NA())</f>
        <v>10601</v>
      </c>
      <c r="M67" s="181" t="e">
        <f>NA()</f>
        <v>#N/A</v>
      </c>
      <c r="N67" s="181" t="e">
        <f>NA()</f>
        <v>#N/A</v>
      </c>
      <c r="O67" s="181">
        <f>IF(ISNUMBER('将来負担比率（分子）の構造'!M$53), IF('将来負担比率（分子）の構造'!M$53 &lt; 0, 0, '将来負担比率（分子）の構造'!M$53), NA())</f>
        <v>11473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1725</v>
      </c>
      <c r="C72" s="185">
        <f>基金残高に係る経年分析!G55</f>
        <v>1725</v>
      </c>
      <c r="D72" s="185">
        <f>基金残高に係る経年分析!H55</f>
        <v>1525</v>
      </c>
    </row>
    <row r="73" spans="1:16" x14ac:dyDescent="0.15">
      <c r="A73" s="184" t="s">
        <v>78</v>
      </c>
      <c r="B73" s="185">
        <f>基金残高に係る経年分析!F56</f>
        <v>1391</v>
      </c>
      <c r="C73" s="185">
        <f>基金残高に係る経年分析!G56</f>
        <v>1391</v>
      </c>
      <c r="D73" s="185">
        <f>基金残高に係る経年分析!H56</f>
        <v>1392</v>
      </c>
    </row>
    <row r="74" spans="1:16" x14ac:dyDescent="0.15">
      <c r="A74" s="184" t="s">
        <v>79</v>
      </c>
      <c r="B74" s="185">
        <f>基金残高に係る経年分析!F57</f>
        <v>5165</v>
      </c>
      <c r="C74" s="185">
        <f>基金残高に係る経年分析!G57</f>
        <v>4954</v>
      </c>
      <c r="D74" s="185">
        <f>基金残高に係る経年分析!H57</f>
        <v>4599</v>
      </c>
    </row>
  </sheetData>
  <sheetProtection algorithmName="SHA-512" hashValue="1oQ+nSKVB/afGv+J2LUlXiCdLT/s8z1AS0rUwsW+hdNsFV9fhhisARPijVA+148BpDca2/kgMAc+3jvli9Wwhw==" saltValue="zIdwA7IAkGal9TtU/x4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7101705</v>
      </c>
      <c r="S5" s="673"/>
      <c r="T5" s="673"/>
      <c r="U5" s="673"/>
      <c r="V5" s="673"/>
      <c r="W5" s="673"/>
      <c r="X5" s="673"/>
      <c r="Y5" s="674"/>
      <c r="Z5" s="675">
        <v>21.8</v>
      </c>
      <c r="AA5" s="675"/>
      <c r="AB5" s="675"/>
      <c r="AC5" s="675"/>
      <c r="AD5" s="676">
        <v>6885177</v>
      </c>
      <c r="AE5" s="676"/>
      <c r="AF5" s="676"/>
      <c r="AG5" s="676"/>
      <c r="AH5" s="676"/>
      <c r="AI5" s="676"/>
      <c r="AJ5" s="676"/>
      <c r="AK5" s="676"/>
      <c r="AL5" s="677">
        <v>45</v>
      </c>
      <c r="AM5" s="678"/>
      <c r="AN5" s="678"/>
      <c r="AO5" s="679"/>
      <c r="AP5" s="669" t="s">
        <v>226</v>
      </c>
      <c r="AQ5" s="670"/>
      <c r="AR5" s="670"/>
      <c r="AS5" s="670"/>
      <c r="AT5" s="670"/>
      <c r="AU5" s="670"/>
      <c r="AV5" s="670"/>
      <c r="AW5" s="670"/>
      <c r="AX5" s="670"/>
      <c r="AY5" s="670"/>
      <c r="AZ5" s="670"/>
      <c r="BA5" s="670"/>
      <c r="BB5" s="670"/>
      <c r="BC5" s="670"/>
      <c r="BD5" s="670"/>
      <c r="BE5" s="670"/>
      <c r="BF5" s="671"/>
      <c r="BG5" s="683">
        <v>6857128</v>
      </c>
      <c r="BH5" s="684"/>
      <c r="BI5" s="684"/>
      <c r="BJ5" s="684"/>
      <c r="BK5" s="684"/>
      <c r="BL5" s="684"/>
      <c r="BM5" s="684"/>
      <c r="BN5" s="685"/>
      <c r="BO5" s="686">
        <v>96.6</v>
      </c>
      <c r="BP5" s="686"/>
      <c r="BQ5" s="686"/>
      <c r="BR5" s="686"/>
      <c r="BS5" s="687">
        <v>72356</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240091</v>
      </c>
      <c r="S6" s="684"/>
      <c r="T6" s="684"/>
      <c r="U6" s="684"/>
      <c r="V6" s="684"/>
      <c r="W6" s="684"/>
      <c r="X6" s="684"/>
      <c r="Y6" s="685"/>
      <c r="Z6" s="686">
        <v>0.7</v>
      </c>
      <c r="AA6" s="686"/>
      <c r="AB6" s="686"/>
      <c r="AC6" s="686"/>
      <c r="AD6" s="687">
        <v>240091</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6857128</v>
      </c>
      <c r="BH6" s="684"/>
      <c r="BI6" s="684"/>
      <c r="BJ6" s="684"/>
      <c r="BK6" s="684"/>
      <c r="BL6" s="684"/>
      <c r="BM6" s="684"/>
      <c r="BN6" s="685"/>
      <c r="BO6" s="686">
        <v>96.6</v>
      </c>
      <c r="BP6" s="686"/>
      <c r="BQ6" s="686"/>
      <c r="BR6" s="686"/>
      <c r="BS6" s="687">
        <v>72356</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178568</v>
      </c>
      <c r="CS6" s="684"/>
      <c r="CT6" s="684"/>
      <c r="CU6" s="684"/>
      <c r="CV6" s="684"/>
      <c r="CW6" s="684"/>
      <c r="CX6" s="684"/>
      <c r="CY6" s="685"/>
      <c r="CZ6" s="677">
        <v>0.6</v>
      </c>
      <c r="DA6" s="678"/>
      <c r="DB6" s="678"/>
      <c r="DC6" s="697"/>
      <c r="DD6" s="692" t="s">
        <v>128</v>
      </c>
      <c r="DE6" s="684"/>
      <c r="DF6" s="684"/>
      <c r="DG6" s="684"/>
      <c r="DH6" s="684"/>
      <c r="DI6" s="684"/>
      <c r="DJ6" s="684"/>
      <c r="DK6" s="684"/>
      <c r="DL6" s="684"/>
      <c r="DM6" s="684"/>
      <c r="DN6" s="684"/>
      <c r="DO6" s="684"/>
      <c r="DP6" s="685"/>
      <c r="DQ6" s="692">
        <v>178568</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3540</v>
      </c>
      <c r="S7" s="684"/>
      <c r="T7" s="684"/>
      <c r="U7" s="684"/>
      <c r="V7" s="684"/>
      <c r="W7" s="684"/>
      <c r="X7" s="684"/>
      <c r="Y7" s="685"/>
      <c r="Z7" s="686">
        <v>0</v>
      </c>
      <c r="AA7" s="686"/>
      <c r="AB7" s="686"/>
      <c r="AC7" s="686"/>
      <c r="AD7" s="687">
        <v>3540</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2289313</v>
      </c>
      <c r="BH7" s="684"/>
      <c r="BI7" s="684"/>
      <c r="BJ7" s="684"/>
      <c r="BK7" s="684"/>
      <c r="BL7" s="684"/>
      <c r="BM7" s="684"/>
      <c r="BN7" s="685"/>
      <c r="BO7" s="686">
        <v>32.200000000000003</v>
      </c>
      <c r="BP7" s="686"/>
      <c r="BQ7" s="686"/>
      <c r="BR7" s="686"/>
      <c r="BS7" s="687">
        <v>72356</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2779564</v>
      </c>
      <c r="CS7" s="684"/>
      <c r="CT7" s="684"/>
      <c r="CU7" s="684"/>
      <c r="CV7" s="684"/>
      <c r="CW7" s="684"/>
      <c r="CX7" s="684"/>
      <c r="CY7" s="685"/>
      <c r="CZ7" s="686">
        <v>9</v>
      </c>
      <c r="DA7" s="686"/>
      <c r="DB7" s="686"/>
      <c r="DC7" s="686"/>
      <c r="DD7" s="692">
        <v>131448</v>
      </c>
      <c r="DE7" s="684"/>
      <c r="DF7" s="684"/>
      <c r="DG7" s="684"/>
      <c r="DH7" s="684"/>
      <c r="DI7" s="684"/>
      <c r="DJ7" s="684"/>
      <c r="DK7" s="684"/>
      <c r="DL7" s="684"/>
      <c r="DM7" s="684"/>
      <c r="DN7" s="684"/>
      <c r="DO7" s="684"/>
      <c r="DP7" s="685"/>
      <c r="DQ7" s="692">
        <v>2148841</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18075</v>
      </c>
      <c r="S8" s="684"/>
      <c r="T8" s="684"/>
      <c r="U8" s="684"/>
      <c r="V8" s="684"/>
      <c r="W8" s="684"/>
      <c r="X8" s="684"/>
      <c r="Y8" s="685"/>
      <c r="Z8" s="686">
        <v>0.1</v>
      </c>
      <c r="AA8" s="686"/>
      <c r="AB8" s="686"/>
      <c r="AC8" s="686"/>
      <c r="AD8" s="687">
        <v>18075</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76923</v>
      </c>
      <c r="BH8" s="684"/>
      <c r="BI8" s="684"/>
      <c r="BJ8" s="684"/>
      <c r="BK8" s="684"/>
      <c r="BL8" s="684"/>
      <c r="BM8" s="684"/>
      <c r="BN8" s="685"/>
      <c r="BO8" s="686">
        <v>1.1000000000000001</v>
      </c>
      <c r="BP8" s="686"/>
      <c r="BQ8" s="686"/>
      <c r="BR8" s="686"/>
      <c r="BS8" s="692" t="s">
        <v>128</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5947008</v>
      </c>
      <c r="CS8" s="684"/>
      <c r="CT8" s="684"/>
      <c r="CU8" s="684"/>
      <c r="CV8" s="684"/>
      <c r="CW8" s="684"/>
      <c r="CX8" s="684"/>
      <c r="CY8" s="685"/>
      <c r="CZ8" s="686">
        <v>19.2</v>
      </c>
      <c r="DA8" s="686"/>
      <c r="DB8" s="686"/>
      <c r="DC8" s="686"/>
      <c r="DD8" s="692">
        <v>19890</v>
      </c>
      <c r="DE8" s="684"/>
      <c r="DF8" s="684"/>
      <c r="DG8" s="684"/>
      <c r="DH8" s="684"/>
      <c r="DI8" s="684"/>
      <c r="DJ8" s="684"/>
      <c r="DK8" s="684"/>
      <c r="DL8" s="684"/>
      <c r="DM8" s="684"/>
      <c r="DN8" s="684"/>
      <c r="DO8" s="684"/>
      <c r="DP8" s="685"/>
      <c r="DQ8" s="692">
        <v>3367231</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9747</v>
      </c>
      <c r="S9" s="684"/>
      <c r="T9" s="684"/>
      <c r="U9" s="684"/>
      <c r="V9" s="684"/>
      <c r="W9" s="684"/>
      <c r="X9" s="684"/>
      <c r="Y9" s="685"/>
      <c r="Z9" s="686">
        <v>0</v>
      </c>
      <c r="AA9" s="686"/>
      <c r="AB9" s="686"/>
      <c r="AC9" s="686"/>
      <c r="AD9" s="687">
        <v>9747</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1726667</v>
      </c>
      <c r="BH9" s="684"/>
      <c r="BI9" s="684"/>
      <c r="BJ9" s="684"/>
      <c r="BK9" s="684"/>
      <c r="BL9" s="684"/>
      <c r="BM9" s="684"/>
      <c r="BN9" s="685"/>
      <c r="BO9" s="686">
        <v>24.3</v>
      </c>
      <c r="BP9" s="686"/>
      <c r="BQ9" s="686"/>
      <c r="BR9" s="686"/>
      <c r="BS9" s="692" t="s">
        <v>241</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8069286</v>
      </c>
      <c r="CS9" s="684"/>
      <c r="CT9" s="684"/>
      <c r="CU9" s="684"/>
      <c r="CV9" s="684"/>
      <c r="CW9" s="684"/>
      <c r="CX9" s="684"/>
      <c r="CY9" s="685"/>
      <c r="CZ9" s="686">
        <v>26.1</v>
      </c>
      <c r="DA9" s="686"/>
      <c r="DB9" s="686"/>
      <c r="DC9" s="686"/>
      <c r="DD9" s="692">
        <v>6067751</v>
      </c>
      <c r="DE9" s="684"/>
      <c r="DF9" s="684"/>
      <c r="DG9" s="684"/>
      <c r="DH9" s="684"/>
      <c r="DI9" s="684"/>
      <c r="DJ9" s="684"/>
      <c r="DK9" s="684"/>
      <c r="DL9" s="684"/>
      <c r="DM9" s="684"/>
      <c r="DN9" s="684"/>
      <c r="DO9" s="684"/>
      <c r="DP9" s="685"/>
      <c r="DQ9" s="692">
        <v>1858727</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178</v>
      </c>
      <c r="AE10" s="687"/>
      <c r="AF10" s="687"/>
      <c r="AG10" s="687"/>
      <c r="AH10" s="687"/>
      <c r="AI10" s="687"/>
      <c r="AJ10" s="687"/>
      <c r="AK10" s="687"/>
      <c r="AL10" s="688" t="s">
        <v>178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120929</v>
      </c>
      <c r="BH10" s="684"/>
      <c r="BI10" s="684"/>
      <c r="BJ10" s="684"/>
      <c r="BK10" s="684"/>
      <c r="BL10" s="684"/>
      <c r="BM10" s="684"/>
      <c r="BN10" s="685"/>
      <c r="BO10" s="686">
        <v>1.7</v>
      </c>
      <c r="BP10" s="686"/>
      <c r="BQ10" s="686"/>
      <c r="BR10" s="686"/>
      <c r="BS10" s="692" t="s">
        <v>178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190404</v>
      </c>
      <c r="CS10" s="684"/>
      <c r="CT10" s="684"/>
      <c r="CU10" s="684"/>
      <c r="CV10" s="684"/>
      <c r="CW10" s="684"/>
      <c r="CX10" s="684"/>
      <c r="CY10" s="685"/>
      <c r="CZ10" s="686">
        <v>0.6</v>
      </c>
      <c r="DA10" s="686"/>
      <c r="DB10" s="686"/>
      <c r="DC10" s="686"/>
      <c r="DD10" s="692">
        <v>566</v>
      </c>
      <c r="DE10" s="684"/>
      <c r="DF10" s="684"/>
      <c r="DG10" s="684"/>
      <c r="DH10" s="684"/>
      <c r="DI10" s="684"/>
      <c r="DJ10" s="684"/>
      <c r="DK10" s="684"/>
      <c r="DL10" s="684"/>
      <c r="DM10" s="684"/>
      <c r="DN10" s="684"/>
      <c r="DO10" s="684"/>
      <c r="DP10" s="685"/>
      <c r="DQ10" s="692">
        <v>18938</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796628</v>
      </c>
      <c r="S11" s="684"/>
      <c r="T11" s="684"/>
      <c r="U11" s="684"/>
      <c r="V11" s="684"/>
      <c r="W11" s="684"/>
      <c r="X11" s="684"/>
      <c r="Y11" s="685"/>
      <c r="Z11" s="688">
        <v>2.4</v>
      </c>
      <c r="AA11" s="689"/>
      <c r="AB11" s="689"/>
      <c r="AC11" s="701"/>
      <c r="AD11" s="692">
        <v>796628</v>
      </c>
      <c r="AE11" s="684"/>
      <c r="AF11" s="684"/>
      <c r="AG11" s="684"/>
      <c r="AH11" s="684"/>
      <c r="AI11" s="684"/>
      <c r="AJ11" s="684"/>
      <c r="AK11" s="685"/>
      <c r="AL11" s="688">
        <v>5.2</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364794</v>
      </c>
      <c r="BH11" s="684"/>
      <c r="BI11" s="684"/>
      <c r="BJ11" s="684"/>
      <c r="BK11" s="684"/>
      <c r="BL11" s="684"/>
      <c r="BM11" s="684"/>
      <c r="BN11" s="685"/>
      <c r="BO11" s="686">
        <v>5.0999999999999996</v>
      </c>
      <c r="BP11" s="686"/>
      <c r="BQ11" s="686"/>
      <c r="BR11" s="686"/>
      <c r="BS11" s="692">
        <v>72356</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1414884</v>
      </c>
      <c r="CS11" s="684"/>
      <c r="CT11" s="684"/>
      <c r="CU11" s="684"/>
      <c r="CV11" s="684"/>
      <c r="CW11" s="684"/>
      <c r="CX11" s="684"/>
      <c r="CY11" s="685"/>
      <c r="CZ11" s="686">
        <v>4.5999999999999996</v>
      </c>
      <c r="DA11" s="686"/>
      <c r="DB11" s="686"/>
      <c r="DC11" s="686"/>
      <c r="DD11" s="692">
        <v>607819</v>
      </c>
      <c r="DE11" s="684"/>
      <c r="DF11" s="684"/>
      <c r="DG11" s="684"/>
      <c r="DH11" s="684"/>
      <c r="DI11" s="684"/>
      <c r="DJ11" s="684"/>
      <c r="DK11" s="684"/>
      <c r="DL11" s="684"/>
      <c r="DM11" s="684"/>
      <c r="DN11" s="684"/>
      <c r="DO11" s="684"/>
      <c r="DP11" s="685"/>
      <c r="DQ11" s="692">
        <v>526869</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7328</v>
      </c>
      <c r="S12" s="684"/>
      <c r="T12" s="684"/>
      <c r="U12" s="684"/>
      <c r="V12" s="684"/>
      <c r="W12" s="684"/>
      <c r="X12" s="684"/>
      <c r="Y12" s="685"/>
      <c r="Z12" s="686">
        <v>0</v>
      </c>
      <c r="AA12" s="686"/>
      <c r="AB12" s="686"/>
      <c r="AC12" s="686"/>
      <c r="AD12" s="687">
        <v>7328</v>
      </c>
      <c r="AE12" s="687"/>
      <c r="AF12" s="687"/>
      <c r="AG12" s="687"/>
      <c r="AH12" s="687"/>
      <c r="AI12" s="687"/>
      <c r="AJ12" s="687"/>
      <c r="AK12" s="687"/>
      <c r="AL12" s="688">
        <v>0</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4135855</v>
      </c>
      <c r="BH12" s="684"/>
      <c r="BI12" s="684"/>
      <c r="BJ12" s="684"/>
      <c r="BK12" s="684"/>
      <c r="BL12" s="684"/>
      <c r="BM12" s="684"/>
      <c r="BN12" s="685"/>
      <c r="BO12" s="686">
        <v>58.2</v>
      </c>
      <c r="BP12" s="686"/>
      <c r="BQ12" s="686"/>
      <c r="BR12" s="686"/>
      <c r="BS12" s="692" t="s">
        <v>241</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1133679</v>
      </c>
      <c r="CS12" s="684"/>
      <c r="CT12" s="684"/>
      <c r="CU12" s="684"/>
      <c r="CV12" s="684"/>
      <c r="CW12" s="684"/>
      <c r="CX12" s="684"/>
      <c r="CY12" s="685"/>
      <c r="CZ12" s="686">
        <v>3.7</v>
      </c>
      <c r="DA12" s="686"/>
      <c r="DB12" s="686"/>
      <c r="DC12" s="686"/>
      <c r="DD12" s="692">
        <v>123078</v>
      </c>
      <c r="DE12" s="684"/>
      <c r="DF12" s="684"/>
      <c r="DG12" s="684"/>
      <c r="DH12" s="684"/>
      <c r="DI12" s="684"/>
      <c r="DJ12" s="684"/>
      <c r="DK12" s="684"/>
      <c r="DL12" s="684"/>
      <c r="DM12" s="684"/>
      <c r="DN12" s="684"/>
      <c r="DO12" s="684"/>
      <c r="DP12" s="685"/>
      <c r="DQ12" s="692">
        <v>664195</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178</v>
      </c>
      <c r="S13" s="684"/>
      <c r="T13" s="684"/>
      <c r="U13" s="684"/>
      <c r="V13" s="684"/>
      <c r="W13" s="684"/>
      <c r="X13" s="684"/>
      <c r="Y13" s="685"/>
      <c r="Z13" s="686" t="s">
        <v>241</v>
      </c>
      <c r="AA13" s="686"/>
      <c r="AB13" s="686"/>
      <c r="AC13" s="686"/>
      <c r="AD13" s="687" t="s">
        <v>241</v>
      </c>
      <c r="AE13" s="687"/>
      <c r="AF13" s="687"/>
      <c r="AG13" s="687"/>
      <c r="AH13" s="687"/>
      <c r="AI13" s="687"/>
      <c r="AJ13" s="687"/>
      <c r="AK13" s="687"/>
      <c r="AL13" s="688" t="s">
        <v>128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4121430</v>
      </c>
      <c r="BH13" s="684"/>
      <c r="BI13" s="684"/>
      <c r="BJ13" s="684"/>
      <c r="BK13" s="684"/>
      <c r="BL13" s="684"/>
      <c r="BM13" s="684"/>
      <c r="BN13" s="685"/>
      <c r="BO13" s="686">
        <v>58</v>
      </c>
      <c r="BP13" s="686"/>
      <c r="BQ13" s="686"/>
      <c r="BR13" s="686"/>
      <c r="BS13" s="692" t="s">
        <v>178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2980602</v>
      </c>
      <c r="CS13" s="684"/>
      <c r="CT13" s="684"/>
      <c r="CU13" s="684"/>
      <c r="CV13" s="684"/>
      <c r="CW13" s="684"/>
      <c r="CX13" s="684"/>
      <c r="CY13" s="685"/>
      <c r="CZ13" s="686">
        <v>9.6</v>
      </c>
      <c r="DA13" s="686"/>
      <c r="DB13" s="686"/>
      <c r="DC13" s="686"/>
      <c r="DD13" s="692">
        <v>957608</v>
      </c>
      <c r="DE13" s="684"/>
      <c r="DF13" s="684"/>
      <c r="DG13" s="684"/>
      <c r="DH13" s="684"/>
      <c r="DI13" s="684"/>
      <c r="DJ13" s="684"/>
      <c r="DK13" s="684"/>
      <c r="DL13" s="684"/>
      <c r="DM13" s="684"/>
      <c r="DN13" s="684"/>
      <c r="DO13" s="684"/>
      <c r="DP13" s="685"/>
      <c r="DQ13" s="692">
        <v>1966167</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29187</v>
      </c>
      <c r="S14" s="684"/>
      <c r="T14" s="684"/>
      <c r="U14" s="684"/>
      <c r="V14" s="684"/>
      <c r="W14" s="684"/>
      <c r="X14" s="684"/>
      <c r="Y14" s="685"/>
      <c r="Z14" s="686">
        <v>0.1</v>
      </c>
      <c r="AA14" s="686"/>
      <c r="AB14" s="686"/>
      <c r="AC14" s="686"/>
      <c r="AD14" s="687">
        <v>29187</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143445</v>
      </c>
      <c r="BH14" s="684"/>
      <c r="BI14" s="684"/>
      <c r="BJ14" s="684"/>
      <c r="BK14" s="684"/>
      <c r="BL14" s="684"/>
      <c r="BM14" s="684"/>
      <c r="BN14" s="685"/>
      <c r="BO14" s="686">
        <v>2</v>
      </c>
      <c r="BP14" s="686"/>
      <c r="BQ14" s="686"/>
      <c r="BR14" s="686"/>
      <c r="BS14" s="692" t="s">
        <v>178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1094673</v>
      </c>
      <c r="CS14" s="684"/>
      <c r="CT14" s="684"/>
      <c r="CU14" s="684"/>
      <c r="CV14" s="684"/>
      <c r="CW14" s="684"/>
      <c r="CX14" s="684"/>
      <c r="CY14" s="685"/>
      <c r="CZ14" s="686">
        <v>3.5</v>
      </c>
      <c r="DA14" s="686"/>
      <c r="DB14" s="686"/>
      <c r="DC14" s="686"/>
      <c r="DD14" s="692">
        <v>249845</v>
      </c>
      <c r="DE14" s="684"/>
      <c r="DF14" s="684"/>
      <c r="DG14" s="684"/>
      <c r="DH14" s="684"/>
      <c r="DI14" s="684"/>
      <c r="DJ14" s="684"/>
      <c r="DK14" s="684"/>
      <c r="DL14" s="684"/>
      <c r="DM14" s="684"/>
      <c r="DN14" s="684"/>
      <c r="DO14" s="684"/>
      <c r="DP14" s="685"/>
      <c r="DQ14" s="692">
        <v>813047</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279212</v>
      </c>
      <c r="BH15" s="684"/>
      <c r="BI15" s="684"/>
      <c r="BJ15" s="684"/>
      <c r="BK15" s="684"/>
      <c r="BL15" s="684"/>
      <c r="BM15" s="684"/>
      <c r="BN15" s="685"/>
      <c r="BO15" s="686">
        <v>3.9</v>
      </c>
      <c r="BP15" s="686"/>
      <c r="BQ15" s="686"/>
      <c r="BR15" s="686"/>
      <c r="BS15" s="692" t="s">
        <v>128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2306431</v>
      </c>
      <c r="CS15" s="684"/>
      <c r="CT15" s="684"/>
      <c r="CU15" s="684"/>
      <c r="CV15" s="684"/>
      <c r="CW15" s="684"/>
      <c r="CX15" s="684"/>
      <c r="CY15" s="685"/>
      <c r="CZ15" s="686">
        <v>7.4</v>
      </c>
      <c r="DA15" s="686"/>
      <c r="DB15" s="686"/>
      <c r="DC15" s="686"/>
      <c r="DD15" s="692">
        <v>409241</v>
      </c>
      <c r="DE15" s="684"/>
      <c r="DF15" s="684"/>
      <c r="DG15" s="684"/>
      <c r="DH15" s="684"/>
      <c r="DI15" s="684"/>
      <c r="DJ15" s="684"/>
      <c r="DK15" s="684"/>
      <c r="DL15" s="684"/>
      <c r="DM15" s="684"/>
      <c r="DN15" s="684"/>
      <c r="DO15" s="684"/>
      <c r="DP15" s="685"/>
      <c r="DQ15" s="692">
        <v>1670794</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7753</v>
      </c>
      <c r="S16" s="684"/>
      <c r="T16" s="684"/>
      <c r="U16" s="684"/>
      <c r="V16" s="684"/>
      <c r="W16" s="684"/>
      <c r="X16" s="684"/>
      <c r="Y16" s="685"/>
      <c r="Z16" s="686">
        <v>0</v>
      </c>
      <c r="AA16" s="686"/>
      <c r="AB16" s="686"/>
      <c r="AC16" s="686"/>
      <c r="AD16" s="687">
        <v>7753</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v>9303</v>
      </c>
      <c r="BH16" s="684"/>
      <c r="BI16" s="684"/>
      <c r="BJ16" s="684"/>
      <c r="BK16" s="684"/>
      <c r="BL16" s="684"/>
      <c r="BM16" s="684"/>
      <c r="BN16" s="685"/>
      <c r="BO16" s="686">
        <v>0.1</v>
      </c>
      <c r="BP16" s="686"/>
      <c r="BQ16" s="686"/>
      <c r="BR16" s="686"/>
      <c r="BS16" s="692" t="s">
        <v>128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792187</v>
      </c>
      <c r="CS16" s="684"/>
      <c r="CT16" s="684"/>
      <c r="CU16" s="684"/>
      <c r="CV16" s="684"/>
      <c r="CW16" s="684"/>
      <c r="CX16" s="684"/>
      <c r="CY16" s="685"/>
      <c r="CZ16" s="686">
        <v>2.6</v>
      </c>
      <c r="DA16" s="686"/>
      <c r="DB16" s="686"/>
      <c r="DC16" s="686"/>
      <c r="DD16" s="692" t="s">
        <v>178</v>
      </c>
      <c r="DE16" s="684"/>
      <c r="DF16" s="684"/>
      <c r="DG16" s="684"/>
      <c r="DH16" s="684"/>
      <c r="DI16" s="684"/>
      <c r="DJ16" s="684"/>
      <c r="DK16" s="684"/>
      <c r="DL16" s="684"/>
      <c r="DM16" s="684"/>
      <c r="DN16" s="684"/>
      <c r="DO16" s="684"/>
      <c r="DP16" s="685"/>
      <c r="DQ16" s="692">
        <v>264089</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112115</v>
      </c>
      <c r="S17" s="684"/>
      <c r="T17" s="684"/>
      <c r="U17" s="684"/>
      <c r="V17" s="684"/>
      <c r="W17" s="684"/>
      <c r="X17" s="684"/>
      <c r="Y17" s="685"/>
      <c r="Z17" s="686">
        <v>0.3</v>
      </c>
      <c r="AA17" s="686"/>
      <c r="AB17" s="686"/>
      <c r="AC17" s="686"/>
      <c r="AD17" s="687">
        <v>112115</v>
      </c>
      <c r="AE17" s="687"/>
      <c r="AF17" s="687"/>
      <c r="AG17" s="687"/>
      <c r="AH17" s="687"/>
      <c r="AI17" s="687"/>
      <c r="AJ17" s="687"/>
      <c r="AK17" s="687"/>
      <c r="AL17" s="688">
        <v>0.7</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178</v>
      </c>
      <c r="BP17" s="686"/>
      <c r="BQ17" s="686"/>
      <c r="BR17" s="686"/>
      <c r="BS17" s="692" t="s">
        <v>128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4083824</v>
      </c>
      <c r="CS17" s="684"/>
      <c r="CT17" s="684"/>
      <c r="CU17" s="684"/>
      <c r="CV17" s="684"/>
      <c r="CW17" s="684"/>
      <c r="CX17" s="684"/>
      <c r="CY17" s="685"/>
      <c r="CZ17" s="686">
        <v>13.2</v>
      </c>
      <c r="DA17" s="686"/>
      <c r="DB17" s="686"/>
      <c r="DC17" s="686"/>
      <c r="DD17" s="692" t="s">
        <v>128</v>
      </c>
      <c r="DE17" s="684"/>
      <c r="DF17" s="684"/>
      <c r="DG17" s="684"/>
      <c r="DH17" s="684"/>
      <c r="DI17" s="684"/>
      <c r="DJ17" s="684"/>
      <c r="DK17" s="684"/>
      <c r="DL17" s="684"/>
      <c r="DM17" s="684"/>
      <c r="DN17" s="684"/>
      <c r="DO17" s="684"/>
      <c r="DP17" s="685"/>
      <c r="DQ17" s="692">
        <v>3995773</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23605</v>
      </c>
      <c r="S18" s="684"/>
      <c r="T18" s="684"/>
      <c r="U18" s="684"/>
      <c r="V18" s="684"/>
      <c r="W18" s="684"/>
      <c r="X18" s="684"/>
      <c r="Y18" s="685"/>
      <c r="Z18" s="686">
        <v>0.1</v>
      </c>
      <c r="AA18" s="686"/>
      <c r="AB18" s="686"/>
      <c r="AC18" s="686"/>
      <c r="AD18" s="687">
        <v>23605</v>
      </c>
      <c r="AE18" s="687"/>
      <c r="AF18" s="687"/>
      <c r="AG18" s="687"/>
      <c r="AH18" s="687"/>
      <c r="AI18" s="687"/>
      <c r="AJ18" s="687"/>
      <c r="AK18" s="687"/>
      <c r="AL18" s="688">
        <v>0.2</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178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v>600</v>
      </c>
      <c r="CS18" s="684"/>
      <c r="CT18" s="684"/>
      <c r="CU18" s="684"/>
      <c r="CV18" s="684"/>
      <c r="CW18" s="684"/>
      <c r="CX18" s="684"/>
      <c r="CY18" s="685"/>
      <c r="CZ18" s="686">
        <v>0</v>
      </c>
      <c r="DA18" s="686"/>
      <c r="DB18" s="686"/>
      <c r="DC18" s="686"/>
      <c r="DD18" s="692" t="s">
        <v>128</v>
      </c>
      <c r="DE18" s="684"/>
      <c r="DF18" s="684"/>
      <c r="DG18" s="684"/>
      <c r="DH18" s="684"/>
      <c r="DI18" s="684"/>
      <c r="DJ18" s="684"/>
      <c r="DK18" s="684"/>
      <c r="DL18" s="684"/>
      <c r="DM18" s="684"/>
      <c r="DN18" s="684"/>
      <c r="DO18" s="684"/>
      <c r="DP18" s="685"/>
      <c r="DQ18" s="692">
        <v>600</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3777</v>
      </c>
      <c r="S19" s="684"/>
      <c r="T19" s="684"/>
      <c r="U19" s="684"/>
      <c r="V19" s="684"/>
      <c r="W19" s="684"/>
      <c r="X19" s="684"/>
      <c r="Y19" s="685"/>
      <c r="Z19" s="686">
        <v>0</v>
      </c>
      <c r="AA19" s="686"/>
      <c r="AB19" s="686"/>
      <c r="AC19" s="686"/>
      <c r="AD19" s="687">
        <v>3777</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244577</v>
      </c>
      <c r="BH19" s="684"/>
      <c r="BI19" s="684"/>
      <c r="BJ19" s="684"/>
      <c r="BK19" s="684"/>
      <c r="BL19" s="684"/>
      <c r="BM19" s="684"/>
      <c r="BN19" s="685"/>
      <c r="BO19" s="686">
        <v>3.4</v>
      </c>
      <c r="BP19" s="686"/>
      <c r="BQ19" s="686"/>
      <c r="BR19" s="686"/>
      <c r="BS19" s="692" t="s">
        <v>128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241</v>
      </c>
      <c r="CS19" s="684"/>
      <c r="CT19" s="684"/>
      <c r="CU19" s="684"/>
      <c r="CV19" s="684"/>
      <c r="CW19" s="684"/>
      <c r="CX19" s="684"/>
      <c r="CY19" s="685"/>
      <c r="CZ19" s="686" t="s">
        <v>178</v>
      </c>
      <c r="DA19" s="686"/>
      <c r="DB19" s="686"/>
      <c r="DC19" s="686"/>
      <c r="DD19" s="692" t="s">
        <v>241</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983</v>
      </c>
      <c r="S20" s="684"/>
      <c r="T20" s="684"/>
      <c r="U20" s="684"/>
      <c r="V20" s="684"/>
      <c r="W20" s="684"/>
      <c r="X20" s="684"/>
      <c r="Y20" s="685"/>
      <c r="Z20" s="686">
        <v>0</v>
      </c>
      <c r="AA20" s="686"/>
      <c r="AB20" s="686"/>
      <c r="AC20" s="686"/>
      <c r="AD20" s="687">
        <v>983</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244577</v>
      </c>
      <c r="BH20" s="684"/>
      <c r="BI20" s="684"/>
      <c r="BJ20" s="684"/>
      <c r="BK20" s="684"/>
      <c r="BL20" s="684"/>
      <c r="BM20" s="684"/>
      <c r="BN20" s="685"/>
      <c r="BO20" s="686">
        <v>3.4</v>
      </c>
      <c r="BP20" s="686"/>
      <c r="BQ20" s="686"/>
      <c r="BR20" s="686"/>
      <c r="BS20" s="692" t="s">
        <v>178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30971710</v>
      </c>
      <c r="CS20" s="684"/>
      <c r="CT20" s="684"/>
      <c r="CU20" s="684"/>
      <c r="CV20" s="684"/>
      <c r="CW20" s="684"/>
      <c r="CX20" s="684"/>
      <c r="CY20" s="685"/>
      <c r="CZ20" s="686">
        <v>100</v>
      </c>
      <c r="DA20" s="686"/>
      <c r="DB20" s="686"/>
      <c r="DC20" s="686"/>
      <c r="DD20" s="692">
        <v>8567246</v>
      </c>
      <c r="DE20" s="684"/>
      <c r="DF20" s="684"/>
      <c r="DG20" s="684"/>
      <c r="DH20" s="684"/>
      <c r="DI20" s="684"/>
      <c r="DJ20" s="684"/>
      <c r="DK20" s="684"/>
      <c r="DL20" s="684"/>
      <c r="DM20" s="684"/>
      <c r="DN20" s="684"/>
      <c r="DO20" s="684"/>
      <c r="DP20" s="685"/>
      <c r="DQ20" s="692">
        <v>17473839</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83750</v>
      </c>
      <c r="S21" s="684"/>
      <c r="T21" s="684"/>
      <c r="U21" s="684"/>
      <c r="V21" s="684"/>
      <c r="W21" s="684"/>
      <c r="X21" s="684"/>
      <c r="Y21" s="685"/>
      <c r="Z21" s="686">
        <v>0.3</v>
      </c>
      <c r="AA21" s="686"/>
      <c r="AB21" s="686"/>
      <c r="AC21" s="686"/>
      <c r="AD21" s="687">
        <v>83750</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28049</v>
      </c>
      <c r="BH21" s="684"/>
      <c r="BI21" s="684"/>
      <c r="BJ21" s="684"/>
      <c r="BK21" s="684"/>
      <c r="BL21" s="684"/>
      <c r="BM21" s="684"/>
      <c r="BN21" s="685"/>
      <c r="BO21" s="686">
        <v>0.4</v>
      </c>
      <c r="BP21" s="686"/>
      <c r="BQ21" s="686"/>
      <c r="BR21" s="686"/>
      <c r="BS21" s="692" t="s">
        <v>178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8164916</v>
      </c>
      <c r="S22" s="684"/>
      <c r="T22" s="684"/>
      <c r="U22" s="684"/>
      <c r="V22" s="684"/>
      <c r="W22" s="684"/>
      <c r="X22" s="684"/>
      <c r="Y22" s="685"/>
      <c r="Z22" s="686">
        <v>25</v>
      </c>
      <c r="AA22" s="686"/>
      <c r="AB22" s="686"/>
      <c r="AC22" s="686"/>
      <c r="AD22" s="687">
        <v>7112928</v>
      </c>
      <c r="AE22" s="687"/>
      <c r="AF22" s="687"/>
      <c r="AG22" s="687"/>
      <c r="AH22" s="687"/>
      <c r="AI22" s="687"/>
      <c r="AJ22" s="687"/>
      <c r="AK22" s="687"/>
      <c r="AL22" s="688">
        <v>46.5</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241</v>
      </c>
      <c r="BH22" s="684"/>
      <c r="BI22" s="684"/>
      <c r="BJ22" s="684"/>
      <c r="BK22" s="684"/>
      <c r="BL22" s="684"/>
      <c r="BM22" s="684"/>
      <c r="BN22" s="685"/>
      <c r="BO22" s="686" t="s">
        <v>241</v>
      </c>
      <c r="BP22" s="686"/>
      <c r="BQ22" s="686"/>
      <c r="BR22" s="686"/>
      <c r="BS22" s="692" t="s">
        <v>128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7112928</v>
      </c>
      <c r="S23" s="684"/>
      <c r="T23" s="684"/>
      <c r="U23" s="684"/>
      <c r="V23" s="684"/>
      <c r="W23" s="684"/>
      <c r="X23" s="684"/>
      <c r="Y23" s="685"/>
      <c r="Z23" s="686">
        <v>21.8</v>
      </c>
      <c r="AA23" s="686"/>
      <c r="AB23" s="686"/>
      <c r="AC23" s="686"/>
      <c r="AD23" s="687">
        <v>7112928</v>
      </c>
      <c r="AE23" s="687"/>
      <c r="AF23" s="687"/>
      <c r="AG23" s="687"/>
      <c r="AH23" s="687"/>
      <c r="AI23" s="687"/>
      <c r="AJ23" s="687"/>
      <c r="AK23" s="687"/>
      <c r="AL23" s="688">
        <v>46.5</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216528</v>
      </c>
      <c r="BH23" s="684"/>
      <c r="BI23" s="684"/>
      <c r="BJ23" s="684"/>
      <c r="BK23" s="684"/>
      <c r="BL23" s="684"/>
      <c r="BM23" s="684"/>
      <c r="BN23" s="685"/>
      <c r="BO23" s="686">
        <v>3</v>
      </c>
      <c r="BP23" s="686"/>
      <c r="BQ23" s="686"/>
      <c r="BR23" s="686"/>
      <c r="BS23" s="692" t="s">
        <v>241</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1051988</v>
      </c>
      <c r="S24" s="684"/>
      <c r="T24" s="684"/>
      <c r="U24" s="684"/>
      <c r="V24" s="684"/>
      <c r="W24" s="684"/>
      <c r="X24" s="684"/>
      <c r="Y24" s="685"/>
      <c r="Z24" s="686">
        <v>3.2</v>
      </c>
      <c r="AA24" s="686"/>
      <c r="AB24" s="686"/>
      <c r="AC24" s="686"/>
      <c r="AD24" s="687" t="s">
        <v>128</v>
      </c>
      <c r="AE24" s="687"/>
      <c r="AF24" s="687"/>
      <c r="AG24" s="687"/>
      <c r="AH24" s="687"/>
      <c r="AI24" s="687"/>
      <c r="AJ24" s="687"/>
      <c r="AK24" s="687"/>
      <c r="AL24" s="688" t="s">
        <v>178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10724478</v>
      </c>
      <c r="CS24" s="673"/>
      <c r="CT24" s="673"/>
      <c r="CU24" s="673"/>
      <c r="CV24" s="673"/>
      <c r="CW24" s="673"/>
      <c r="CX24" s="673"/>
      <c r="CY24" s="674"/>
      <c r="CZ24" s="677">
        <v>34.6</v>
      </c>
      <c r="DA24" s="678"/>
      <c r="DB24" s="678"/>
      <c r="DC24" s="697"/>
      <c r="DD24" s="717">
        <v>8334376</v>
      </c>
      <c r="DE24" s="673"/>
      <c r="DF24" s="673"/>
      <c r="DG24" s="673"/>
      <c r="DH24" s="673"/>
      <c r="DI24" s="673"/>
      <c r="DJ24" s="673"/>
      <c r="DK24" s="674"/>
      <c r="DL24" s="717">
        <v>8279403</v>
      </c>
      <c r="DM24" s="673"/>
      <c r="DN24" s="673"/>
      <c r="DO24" s="673"/>
      <c r="DP24" s="673"/>
      <c r="DQ24" s="673"/>
      <c r="DR24" s="673"/>
      <c r="DS24" s="673"/>
      <c r="DT24" s="673"/>
      <c r="DU24" s="673"/>
      <c r="DV24" s="674"/>
      <c r="DW24" s="677">
        <v>52.1</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178</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3727852</v>
      </c>
      <c r="CS25" s="720"/>
      <c r="CT25" s="720"/>
      <c r="CU25" s="720"/>
      <c r="CV25" s="720"/>
      <c r="CW25" s="720"/>
      <c r="CX25" s="720"/>
      <c r="CY25" s="721"/>
      <c r="CZ25" s="688">
        <v>12</v>
      </c>
      <c r="DA25" s="718"/>
      <c r="DB25" s="718"/>
      <c r="DC25" s="722"/>
      <c r="DD25" s="692">
        <v>3461128</v>
      </c>
      <c r="DE25" s="720"/>
      <c r="DF25" s="720"/>
      <c r="DG25" s="720"/>
      <c r="DH25" s="720"/>
      <c r="DI25" s="720"/>
      <c r="DJ25" s="720"/>
      <c r="DK25" s="721"/>
      <c r="DL25" s="692">
        <v>3425822</v>
      </c>
      <c r="DM25" s="720"/>
      <c r="DN25" s="720"/>
      <c r="DO25" s="720"/>
      <c r="DP25" s="720"/>
      <c r="DQ25" s="720"/>
      <c r="DR25" s="720"/>
      <c r="DS25" s="720"/>
      <c r="DT25" s="720"/>
      <c r="DU25" s="720"/>
      <c r="DV25" s="721"/>
      <c r="DW25" s="688">
        <v>21.5</v>
      </c>
      <c r="DX25" s="718"/>
      <c r="DY25" s="718"/>
      <c r="DZ25" s="718"/>
      <c r="EA25" s="718"/>
      <c r="EB25" s="718"/>
      <c r="EC25" s="719"/>
    </row>
    <row r="26" spans="2:133" ht="11.25" customHeight="1" x14ac:dyDescent="0.15">
      <c r="B26" s="680" t="s">
        <v>294</v>
      </c>
      <c r="C26" s="681"/>
      <c r="D26" s="681"/>
      <c r="E26" s="681"/>
      <c r="F26" s="681"/>
      <c r="G26" s="681"/>
      <c r="H26" s="681"/>
      <c r="I26" s="681"/>
      <c r="J26" s="681"/>
      <c r="K26" s="681"/>
      <c r="L26" s="681"/>
      <c r="M26" s="681"/>
      <c r="N26" s="681"/>
      <c r="O26" s="681"/>
      <c r="P26" s="681"/>
      <c r="Q26" s="682"/>
      <c r="R26" s="683">
        <v>16491085</v>
      </c>
      <c r="S26" s="684"/>
      <c r="T26" s="684"/>
      <c r="U26" s="684"/>
      <c r="V26" s="684"/>
      <c r="W26" s="684"/>
      <c r="X26" s="684"/>
      <c r="Y26" s="685"/>
      <c r="Z26" s="686">
        <v>50.5</v>
      </c>
      <c r="AA26" s="686"/>
      <c r="AB26" s="686"/>
      <c r="AC26" s="686"/>
      <c r="AD26" s="687">
        <v>15222569</v>
      </c>
      <c r="AE26" s="687"/>
      <c r="AF26" s="687"/>
      <c r="AG26" s="687"/>
      <c r="AH26" s="687"/>
      <c r="AI26" s="687"/>
      <c r="AJ26" s="687"/>
      <c r="AK26" s="687"/>
      <c r="AL26" s="688">
        <v>99.5</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241</v>
      </c>
      <c r="BH26" s="684"/>
      <c r="BI26" s="684"/>
      <c r="BJ26" s="684"/>
      <c r="BK26" s="684"/>
      <c r="BL26" s="684"/>
      <c r="BM26" s="684"/>
      <c r="BN26" s="685"/>
      <c r="BO26" s="686" t="s">
        <v>128</v>
      </c>
      <c r="BP26" s="686"/>
      <c r="BQ26" s="686"/>
      <c r="BR26" s="686"/>
      <c r="BS26" s="692" t="s">
        <v>178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2610731</v>
      </c>
      <c r="CS26" s="684"/>
      <c r="CT26" s="684"/>
      <c r="CU26" s="684"/>
      <c r="CV26" s="684"/>
      <c r="CW26" s="684"/>
      <c r="CX26" s="684"/>
      <c r="CY26" s="685"/>
      <c r="CZ26" s="688">
        <v>8.4</v>
      </c>
      <c r="DA26" s="718"/>
      <c r="DB26" s="718"/>
      <c r="DC26" s="722"/>
      <c r="DD26" s="692">
        <v>2462997</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8"/>
      <c r="DY26" s="718"/>
      <c r="DZ26" s="718"/>
      <c r="EA26" s="718"/>
      <c r="EB26" s="718"/>
      <c r="EC26" s="719"/>
    </row>
    <row r="27" spans="2:133" ht="11.25" customHeight="1" x14ac:dyDescent="0.15">
      <c r="B27" s="680" t="s">
        <v>297</v>
      </c>
      <c r="C27" s="681"/>
      <c r="D27" s="681"/>
      <c r="E27" s="681"/>
      <c r="F27" s="681"/>
      <c r="G27" s="681"/>
      <c r="H27" s="681"/>
      <c r="I27" s="681"/>
      <c r="J27" s="681"/>
      <c r="K27" s="681"/>
      <c r="L27" s="681"/>
      <c r="M27" s="681"/>
      <c r="N27" s="681"/>
      <c r="O27" s="681"/>
      <c r="P27" s="681"/>
      <c r="Q27" s="682"/>
      <c r="R27" s="683">
        <v>4298</v>
      </c>
      <c r="S27" s="684"/>
      <c r="T27" s="684"/>
      <c r="U27" s="684"/>
      <c r="V27" s="684"/>
      <c r="W27" s="684"/>
      <c r="X27" s="684"/>
      <c r="Y27" s="685"/>
      <c r="Z27" s="686">
        <v>0</v>
      </c>
      <c r="AA27" s="686"/>
      <c r="AB27" s="686"/>
      <c r="AC27" s="686"/>
      <c r="AD27" s="687">
        <v>4298</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7101705</v>
      </c>
      <c r="BH27" s="684"/>
      <c r="BI27" s="684"/>
      <c r="BJ27" s="684"/>
      <c r="BK27" s="684"/>
      <c r="BL27" s="684"/>
      <c r="BM27" s="684"/>
      <c r="BN27" s="685"/>
      <c r="BO27" s="686">
        <v>100</v>
      </c>
      <c r="BP27" s="686"/>
      <c r="BQ27" s="686"/>
      <c r="BR27" s="686"/>
      <c r="BS27" s="692">
        <v>72356</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2912802</v>
      </c>
      <c r="CS27" s="720"/>
      <c r="CT27" s="720"/>
      <c r="CU27" s="720"/>
      <c r="CV27" s="720"/>
      <c r="CW27" s="720"/>
      <c r="CX27" s="720"/>
      <c r="CY27" s="721"/>
      <c r="CZ27" s="688">
        <v>9.4</v>
      </c>
      <c r="DA27" s="718"/>
      <c r="DB27" s="718"/>
      <c r="DC27" s="722"/>
      <c r="DD27" s="692">
        <v>877475</v>
      </c>
      <c r="DE27" s="720"/>
      <c r="DF27" s="720"/>
      <c r="DG27" s="720"/>
      <c r="DH27" s="720"/>
      <c r="DI27" s="720"/>
      <c r="DJ27" s="720"/>
      <c r="DK27" s="721"/>
      <c r="DL27" s="692">
        <v>858154</v>
      </c>
      <c r="DM27" s="720"/>
      <c r="DN27" s="720"/>
      <c r="DO27" s="720"/>
      <c r="DP27" s="720"/>
      <c r="DQ27" s="720"/>
      <c r="DR27" s="720"/>
      <c r="DS27" s="720"/>
      <c r="DT27" s="720"/>
      <c r="DU27" s="720"/>
      <c r="DV27" s="721"/>
      <c r="DW27" s="688">
        <v>5.4</v>
      </c>
      <c r="DX27" s="718"/>
      <c r="DY27" s="718"/>
      <c r="DZ27" s="718"/>
      <c r="EA27" s="718"/>
      <c r="EB27" s="718"/>
      <c r="EC27" s="719"/>
    </row>
    <row r="28" spans="2:133" ht="11.25" customHeight="1" x14ac:dyDescent="0.15">
      <c r="B28" s="680" t="s">
        <v>300</v>
      </c>
      <c r="C28" s="681"/>
      <c r="D28" s="681"/>
      <c r="E28" s="681"/>
      <c r="F28" s="681"/>
      <c r="G28" s="681"/>
      <c r="H28" s="681"/>
      <c r="I28" s="681"/>
      <c r="J28" s="681"/>
      <c r="K28" s="681"/>
      <c r="L28" s="681"/>
      <c r="M28" s="681"/>
      <c r="N28" s="681"/>
      <c r="O28" s="681"/>
      <c r="P28" s="681"/>
      <c r="Q28" s="682"/>
      <c r="R28" s="683">
        <v>217929</v>
      </c>
      <c r="S28" s="684"/>
      <c r="T28" s="684"/>
      <c r="U28" s="684"/>
      <c r="V28" s="684"/>
      <c r="W28" s="684"/>
      <c r="X28" s="684"/>
      <c r="Y28" s="685"/>
      <c r="Z28" s="686">
        <v>0.7</v>
      </c>
      <c r="AA28" s="686"/>
      <c r="AB28" s="686"/>
      <c r="AC28" s="686"/>
      <c r="AD28" s="687" t="s">
        <v>178</v>
      </c>
      <c r="AE28" s="687"/>
      <c r="AF28" s="687"/>
      <c r="AG28" s="687"/>
      <c r="AH28" s="687"/>
      <c r="AI28" s="687"/>
      <c r="AJ28" s="687"/>
      <c r="AK28" s="687"/>
      <c r="AL28" s="688" t="s">
        <v>241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4083824</v>
      </c>
      <c r="CS28" s="684"/>
      <c r="CT28" s="684"/>
      <c r="CU28" s="684"/>
      <c r="CV28" s="684"/>
      <c r="CW28" s="684"/>
      <c r="CX28" s="684"/>
      <c r="CY28" s="685"/>
      <c r="CZ28" s="688">
        <v>13.2</v>
      </c>
      <c r="DA28" s="718"/>
      <c r="DB28" s="718"/>
      <c r="DC28" s="722"/>
      <c r="DD28" s="692">
        <v>3995773</v>
      </c>
      <c r="DE28" s="684"/>
      <c r="DF28" s="684"/>
      <c r="DG28" s="684"/>
      <c r="DH28" s="684"/>
      <c r="DI28" s="684"/>
      <c r="DJ28" s="684"/>
      <c r="DK28" s="685"/>
      <c r="DL28" s="692">
        <v>3995427</v>
      </c>
      <c r="DM28" s="684"/>
      <c r="DN28" s="684"/>
      <c r="DO28" s="684"/>
      <c r="DP28" s="684"/>
      <c r="DQ28" s="684"/>
      <c r="DR28" s="684"/>
      <c r="DS28" s="684"/>
      <c r="DT28" s="684"/>
      <c r="DU28" s="684"/>
      <c r="DV28" s="685"/>
      <c r="DW28" s="688">
        <v>25.1</v>
      </c>
      <c r="DX28" s="718"/>
      <c r="DY28" s="718"/>
      <c r="DZ28" s="718"/>
      <c r="EA28" s="718"/>
      <c r="EB28" s="718"/>
      <c r="EC28" s="719"/>
    </row>
    <row r="29" spans="2:133" ht="11.25" customHeight="1" x14ac:dyDescent="0.15">
      <c r="B29" s="680" t="s">
        <v>302</v>
      </c>
      <c r="C29" s="681"/>
      <c r="D29" s="681"/>
      <c r="E29" s="681"/>
      <c r="F29" s="681"/>
      <c r="G29" s="681"/>
      <c r="H29" s="681"/>
      <c r="I29" s="681"/>
      <c r="J29" s="681"/>
      <c r="K29" s="681"/>
      <c r="L29" s="681"/>
      <c r="M29" s="681"/>
      <c r="N29" s="681"/>
      <c r="O29" s="681"/>
      <c r="P29" s="681"/>
      <c r="Q29" s="682"/>
      <c r="R29" s="683">
        <v>379400</v>
      </c>
      <c r="S29" s="684"/>
      <c r="T29" s="684"/>
      <c r="U29" s="684"/>
      <c r="V29" s="684"/>
      <c r="W29" s="684"/>
      <c r="X29" s="684"/>
      <c r="Y29" s="685"/>
      <c r="Z29" s="686">
        <v>1.2</v>
      </c>
      <c r="AA29" s="686"/>
      <c r="AB29" s="686"/>
      <c r="AC29" s="686"/>
      <c r="AD29" s="687" t="s">
        <v>178</v>
      </c>
      <c r="AE29" s="687"/>
      <c r="AF29" s="687"/>
      <c r="AG29" s="687"/>
      <c r="AH29" s="687"/>
      <c r="AI29" s="687"/>
      <c r="AJ29" s="687"/>
      <c r="AK29" s="687"/>
      <c r="AL29" s="688" t="s">
        <v>128</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4083803</v>
      </c>
      <c r="CS29" s="720"/>
      <c r="CT29" s="720"/>
      <c r="CU29" s="720"/>
      <c r="CV29" s="720"/>
      <c r="CW29" s="720"/>
      <c r="CX29" s="720"/>
      <c r="CY29" s="721"/>
      <c r="CZ29" s="688">
        <v>13.2</v>
      </c>
      <c r="DA29" s="718"/>
      <c r="DB29" s="718"/>
      <c r="DC29" s="722"/>
      <c r="DD29" s="692">
        <v>3995752</v>
      </c>
      <c r="DE29" s="720"/>
      <c r="DF29" s="720"/>
      <c r="DG29" s="720"/>
      <c r="DH29" s="720"/>
      <c r="DI29" s="720"/>
      <c r="DJ29" s="720"/>
      <c r="DK29" s="721"/>
      <c r="DL29" s="692">
        <v>3995406</v>
      </c>
      <c r="DM29" s="720"/>
      <c r="DN29" s="720"/>
      <c r="DO29" s="720"/>
      <c r="DP29" s="720"/>
      <c r="DQ29" s="720"/>
      <c r="DR29" s="720"/>
      <c r="DS29" s="720"/>
      <c r="DT29" s="720"/>
      <c r="DU29" s="720"/>
      <c r="DV29" s="721"/>
      <c r="DW29" s="688">
        <v>25.1</v>
      </c>
      <c r="DX29" s="718"/>
      <c r="DY29" s="718"/>
      <c r="DZ29" s="718"/>
      <c r="EA29" s="718"/>
      <c r="EB29" s="718"/>
      <c r="EC29" s="719"/>
    </row>
    <row r="30" spans="2:133" ht="11.25" customHeight="1" x14ac:dyDescent="0.15">
      <c r="B30" s="680" t="s">
        <v>305</v>
      </c>
      <c r="C30" s="681"/>
      <c r="D30" s="681"/>
      <c r="E30" s="681"/>
      <c r="F30" s="681"/>
      <c r="G30" s="681"/>
      <c r="H30" s="681"/>
      <c r="I30" s="681"/>
      <c r="J30" s="681"/>
      <c r="K30" s="681"/>
      <c r="L30" s="681"/>
      <c r="M30" s="681"/>
      <c r="N30" s="681"/>
      <c r="O30" s="681"/>
      <c r="P30" s="681"/>
      <c r="Q30" s="682"/>
      <c r="R30" s="683">
        <v>60533</v>
      </c>
      <c r="S30" s="684"/>
      <c r="T30" s="684"/>
      <c r="U30" s="684"/>
      <c r="V30" s="684"/>
      <c r="W30" s="684"/>
      <c r="X30" s="684"/>
      <c r="Y30" s="685"/>
      <c r="Z30" s="686">
        <v>0.2</v>
      </c>
      <c r="AA30" s="686"/>
      <c r="AB30" s="686"/>
      <c r="AC30" s="686"/>
      <c r="AD30" s="687" t="s">
        <v>128</v>
      </c>
      <c r="AE30" s="687"/>
      <c r="AF30" s="687"/>
      <c r="AG30" s="687"/>
      <c r="AH30" s="687"/>
      <c r="AI30" s="687"/>
      <c r="AJ30" s="687"/>
      <c r="AK30" s="687"/>
      <c r="AL30" s="688" t="s">
        <v>128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3854620</v>
      </c>
      <c r="CS30" s="684"/>
      <c r="CT30" s="684"/>
      <c r="CU30" s="684"/>
      <c r="CV30" s="684"/>
      <c r="CW30" s="684"/>
      <c r="CX30" s="684"/>
      <c r="CY30" s="685"/>
      <c r="CZ30" s="688">
        <v>12.4</v>
      </c>
      <c r="DA30" s="718"/>
      <c r="DB30" s="718"/>
      <c r="DC30" s="722"/>
      <c r="DD30" s="692">
        <v>3767557</v>
      </c>
      <c r="DE30" s="684"/>
      <c r="DF30" s="684"/>
      <c r="DG30" s="684"/>
      <c r="DH30" s="684"/>
      <c r="DI30" s="684"/>
      <c r="DJ30" s="684"/>
      <c r="DK30" s="685"/>
      <c r="DL30" s="692">
        <v>3767211</v>
      </c>
      <c r="DM30" s="684"/>
      <c r="DN30" s="684"/>
      <c r="DO30" s="684"/>
      <c r="DP30" s="684"/>
      <c r="DQ30" s="684"/>
      <c r="DR30" s="684"/>
      <c r="DS30" s="684"/>
      <c r="DT30" s="684"/>
      <c r="DU30" s="684"/>
      <c r="DV30" s="685"/>
      <c r="DW30" s="688">
        <v>23.7</v>
      </c>
      <c r="DX30" s="718"/>
      <c r="DY30" s="718"/>
      <c r="DZ30" s="718"/>
      <c r="EA30" s="718"/>
      <c r="EB30" s="718"/>
      <c r="EC30" s="719"/>
    </row>
    <row r="31" spans="2:133" ht="11.25" customHeight="1" x14ac:dyDescent="0.15">
      <c r="B31" s="680" t="s">
        <v>309</v>
      </c>
      <c r="C31" s="681"/>
      <c r="D31" s="681"/>
      <c r="E31" s="681"/>
      <c r="F31" s="681"/>
      <c r="G31" s="681"/>
      <c r="H31" s="681"/>
      <c r="I31" s="681"/>
      <c r="J31" s="681"/>
      <c r="K31" s="681"/>
      <c r="L31" s="681"/>
      <c r="M31" s="681"/>
      <c r="N31" s="681"/>
      <c r="O31" s="681"/>
      <c r="P31" s="681"/>
      <c r="Q31" s="682"/>
      <c r="R31" s="683">
        <v>3618389</v>
      </c>
      <c r="S31" s="684"/>
      <c r="T31" s="684"/>
      <c r="U31" s="684"/>
      <c r="V31" s="684"/>
      <c r="W31" s="684"/>
      <c r="X31" s="684"/>
      <c r="Y31" s="685"/>
      <c r="Z31" s="686">
        <v>11.1</v>
      </c>
      <c r="AA31" s="686"/>
      <c r="AB31" s="686"/>
      <c r="AC31" s="686"/>
      <c r="AD31" s="687" t="s">
        <v>241</v>
      </c>
      <c r="AE31" s="687"/>
      <c r="AF31" s="687"/>
      <c r="AG31" s="687"/>
      <c r="AH31" s="687"/>
      <c r="AI31" s="687"/>
      <c r="AJ31" s="687"/>
      <c r="AK31" s="687"/>
      <c r="AL31" s="688" t="s">
        <v>128</v>
      </c>
      <c r="AM31" s="689"/>
      <c r="AN31" s="689"/>
      <c r="AO31" s="690"/>
      <c r="AP31" s="737" t="s">
        <v>310</v>
      </c>
      <c r="AQ31" s="738"/>
      <c r="AR31" s="738"/>
      <c r="AS31" s="738"/>
      <c r="AT31" s="743" t="s">
        <v>311</v>
      </c>
      <c r="AU31" s="231"/>
      <c r="AV31" s="231"/>
      <c r="AW31" s="231"/>
      <c r="AX31" s="669" t="s">
        <v>186</v>
      </c>
      <c r="AY31" s="670"/>
      <c r="AZ31" s="670"/>
      <c r="BA31" s="670"/>
      <c r="BB31" s="670"/>
      <c r="BC31" s="670"/>
      <c r="BD31" s="670"/>
      <c r="BE31" s="670"/>
      <c r="BF31" s="671"/>
      <c r="BG31" s="751">
        <v>99.8</v>
      </c>
      <c r="BH31" s="735"/>
      <c r="BI31" s="735"/>
      <c r="BJ31" s="735"/>
      <c r="BK31" s="735"/>
      <c r="BL31" s="735"/>
      <c r="BM31" s="678">
        <v>99.4</v>
      </c>
      <c r="BN31" s="735"/>
      <c r="BO31" s="735"/>
      <c r="BP31" s="735"/>
      <c r="BQ31" s="736"/>
      <c r="BR31" s="751">
        <v>99.8</v>
      </c>
      <c r="BS31" s="735"/>
      <c r="BT31" s="735"/>
      <c r="BU31" s="735"/>
      <c r="BV31" s="735"/>
      <c r="BW31" s="735"/>
      <c r="BX31" s="678">
        <v>99.4</v>
      </c>
      <c r="BY31" s="735"/>
      <c r="BZ31" s="735"/>
      <c r="CA31" s="735"/>
      <c r="CB31" s="736"/>
      <c r="CD31" s="725"/>
      <c r="CE31" s="726"/>
      <c r="CF31" s="698" t="s">
        <v>312</v>
      </c>
      <c r="CG31" s="699"/>
      <c r="CH31" s="699"/>
      <c r="CI31" s="699"/>
      <c r="CJ31" s="699"/>
      <c r="CK31" s="699"/>
      <c r="CL31" s="699"/>
      <c r="CM31" s="699"/>
      <c r="CN31" s="699"/>
      <c r="CO31" s="699"/>
      <c r="CP31" s="699"/>
      <c r="CQ31" s="700"/>
      <c r="CR31" s="683">
        <v>229183</v>
      </c>
      <c r="CS31" s="720"/>
      <c r="CT31" s="720"/>
      <c r="CU31" s="720"/>
      <c r="CV31" s="720"/>
      <c r="CW31" s="720"/>
      <c r="CX31" s="720"/>
      <c r="CY31" s="721"/>
      <c r="CZ31" s="688">
        <v>0.7</v>
      </c>
      <c r="DA31" s="718"/>
      <c r="DB31" s="718"/>
      <c r="DC31" s="722"/>
      <c r="DD31" s="692">
        <v>228195</v>
      </c>
      <c r="DE31" s="720"/>
      <c r="DF31" s="720"/>
      <c r="DG31" s="720"/>
      <c r="DH31" s="720"/>
      <c r="DI31" s="720"/>
      <c r="DJ31" s="720"/>
      <c r="DK31" s="721"/>
      <c r="DL31" s="692">
        <v>228195</v>
      </c>
      <c r="DM31" s="720"/>
      <c r="DN31" s="720"/>
      <c r="DO31" s="720"/>
      <c r="DP31" s="720"/>
      <c r="DQ31" s="720"/>
      <c r="DR31" s="720"/>
      <c r="DS31" s="720"/>
      <c r="DT31" s="720"/>
      <c r="DU31" s="720"/>
      <c r="DV31" s="721"/>
      <c r="DW31" s="688">
        <v>1.4</v>
      </c>
      <c r="DX31" s="718"/>
      <c r="DY31" s="718"/>
      <c r="DZ31" s="718"/>
      <c r="EA31" s="718"/>
      <c r="EB31" s="718"/>
      <c r="EC31" s="719"/>
    </row>
    <row r="32" spans="2:133" ht="11.25" customHeight="1" x14ac:dyDescent="0.15">
      <c r="B32" s="746" t="s">
        <v>313</v>
      </c>
      <c r="C32" s="747"/>
      <c r="D32" s="747"/>
      <c r="E32" s="747"/>
      <c r="F32" s="747"/>
      <c r="G32" s="747"/>
      <c r="H32" s="747"/>
      <c r="I32" s="747"/>
      <c r="J32" s="747"/>
      <c r="K32" s="747"/>
      <c r="L32" s="747"/>
      <c r="M32" s="747"/>
      <c r="N32" s="747"/>
      <c r="O32" s="747"/>
      <c r="P32" s="747"/>
      <c r="Q32" s="748"/>
      <c r="R32" s="683" t="s">
        <v>241</v>
      </c>
      <c r="S32" s="684"/>
      <c r="T32" s="684"/>
      <c r="U32" s="684"/>
      <c r="V32" s="684"/>
      <c r="W32" s="684"/>
      <c r="X32" s="684"/>
      <c r="Y32" s="685"/>
      <c r="Z32" s="686" t="s">
        <v>128</v>
      </c>
      <c r="AA32" s="686"/>
      <c r="AB32" s="686"/>
      <c r="AC32" s="686"/>
      <c r="AD32" s="687" t="s">
        <v>178</v>
      </c>
      <c r="AE32" s="687"/>
      <c r="AF32" s="687"/>
      <c r="AG32" s="687"/>
      <c r="AH32" s="687"/>
      <c r="AI32" s="687"/>
      <c r="AJ32" s="687"/>
      <c r="AK32" s="687"/>
      <c r="AL32" s="688" t="s">
        <v>241</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99.7</v>
      </c>
      <c r="BH32" s="720"/>
      <c r="BI32" s="720"/>
      <c r="BJ32" s="720"/>
      <c r="BK32" s="720"/>
      <c r="BL32" s="720"/>
      <c r="BM32" s="689">
        <v>99.1</v>
      </c>
      <c r="BN32" s="749"/>
      <c r="BO32" s="749"/>
      <c r="BP32" s="749"/>
      <c r="BQ32" s="750"/>
      <c r="BR32" s="752">
        <v>99.7</v>
      </c>
      <c r="BS32" s="720"/>
      <c r="BT32" s="720"/>
      <c r="BU32" s="720"/>
      <c r="BV32" s="720"/>
      <c r="BW32" s="720"/>
      <c r="BX32" s="689">
        <v>99.1</v>
      </c>
      <c r="BY32" s="749"/>
      <c r="BZ32" s="749"/>
      <c r="CA32" s="749"/>
      <c r="CB32" s="750"/>
      <c r="CD32" s="727"/>
      <c r="CE32" s="728"/>
      <c r="CF32" s="698" t="s">
        <v>316</v>
      </c>
      <c r="CG32" s="699"/>
      <c r="CH32" s="699"/>
      <c r="CI32" s="699"/>
      <c r="CJ32" s="699"/>
      <c r="CK32" s="699"/>
      <c r="CL32" s="699"/>
      <c r="CM32" s="699"/>
      <c r="CN32" s="699"/>
      <c r="CO32" s="699"/>
      <c r="CP32" s="699"/>
      <c r="CQ32" s="700"/>
      <c r="CR32" s="683">
        <v>21</v>
      </c>
      <c r="CS32" s="684"/>
      <c r="CT32" s="684"/>
      <c r="CU32" s="684"/>
      <c r="CV32" s="684"/>
      <c r="CW32" s="684"/>
      <c r="CX32" s="684"/>
      <c r="CY32" s="685"/>
      <c r="CZ32" s="688">
        <v>0</v>
      </c>
      <c r="DA32" s="718"/>
      <c r="DB32" s="718"/>
      <c r="DC32" s="722"/>
      <c r="DD32" s="692">
        <v>21</v>
      </c>
      <c r="DE32" s="684"/>
      <c r="DF32" s="684"/>
      <c r="DG32" s="684"/>
      <c r="DH32" s="684"/>
      <c r="DI32" s="684"/>
      <c r="DJ32" s="684"/>
      <c r="DK32" s="685"/>
      <c r="DL32" s="692">
        <v>21</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317</v>
      </c>
      <c r="C33" s="681"/>
      <c r="D33" s="681"/>
      <c r="E33" s="681"/>
      <c r="F33" s="681"/>
      <c r="G33" s="681"/>
      <c r="H33" s="681"/>
      <c r="I33" s="681"/>
      <c r="J33" s="681"/>
      <c r="K33" s="681"/>
      <c r="L33" s="681"/>
      <c r="M33" s="681"/>
      <c r="N33" s="681"/>
      <c r="O33" s="681"/>
      <c r="P33" s="681"/>
      <c r="Q33" s="682"/>
      <c r="R33" s="683">
        <v>2133646</v>
      </c>
      <c r="S33" s="684"/>
      <c r="T33" s="684"/>
      <c r="U33" s="684"/>
      <c r="V33" s="684"/>
      <c r="W33" s="684"/>
      <c r="X33" s="684"/>
      <c r="Y33" s="685"/>
      <c r="Z33" s="686">
        <v>6.5</v>
      </c>
      <c r="AA33" s="686"/>
      <c r="AB33" s="686"/>
      <c r="AC33" s="686"/>
      <c r="AD33" s="687" t="s">
        <v>241</v>
      </c>
      <c r="AE33" s="687"/>
      <c r="AF33" s="687"/>
      <c r="AG33" s="687"/>
      <c r="AH33" s="687"/>
      <c r="AI33" s="687"/>
      <c r="AJ33" s="687"/>
      <c r="AK33" s="687"/>
      <c r="AL33" s="688" t="s">
        <v>128</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99.8</v>
      </c>
      <c r="BH33" s="754"/>
      <c r="BI33" s="754"/>
      <c r="BJ33" s="754"/>
      <c r="BK33" s="754"/>
      <c r="BL33" s="754"/>
      <c r="BM33" s="755">
        <v>99.5</v>
      </c>
      <c r="BN33" s="754"/>
      <c r="BO33" s="754"/>
      <c r="BP33" s="754"/>
      <c r="BQ33" s="756"/>
      <c r="BR33" s="753">
        <v>99.8</v>
      </c>
      <c r="BS33" s="754"/>
      <c r="BT33" s="754"/>
      <c r="BU33" s="754"/>
      <c r="BV33" s="754"/>
      <c r="BW33" s="754"/>
      <c r="BX33" s="755">
        <v>99.5</v>
      </c>
      <c r="BY33" s="754"/>
      <c r="BZ33" s="754"/>
      <c r="CA33" s="754"/>
      <c r="CB33" s="756"/>
      <c r="CD33" s="698" t="s">
        <v>319</v>
      </c>
      <c r="CE33" s="699"/>
      <c r="CF33" s="699"/>
      <c r="CG33" s="699"/>
      <c r="CH33" s="699"/>
      <c r="CI33" s="699"/>
      <c r="CJ33" s="699"/>
      <c r="CK33" s="699"/>
      <c r="CL33" s="699"/>
      <c r="CM33" s="699"/>
      <c r="CN33" s="699"/>
      <c r="CO33" s="699"/>
      <c r="CP33" s="699"/>
      <c r="CQ33" s="700"/>
      <c r="CR33" s="683">
        <v>10887799</v>
      </c>
      <c r="CS33" s="720"/>
      <c r="CT33" s="720"/>
      <c r="CU33" s="720"/>
      <c r="CV33" s="720"/>
      <c r="CW33" s="720"/>
      <c r="CX33" s="720"/>
      <c r="CY33" s="721"/>
      <c r="CZ33" s="688">
        <v>35.200000000000003</v>
      </c>
      <c r="DA33" s="718"/>
      <c r="DB33" s="718"/>
      <c r="DC33" s="722"/>
      <c r="DD33" s="692">
        <v>8476344</v>
      </c>
      <c r="DE33" s="720"/>
      <c r="DF33" s="720"/>
      <c r="DG33" s="720"/>
      <c r="DH33" s="720"/>
      <c r="DI33" s="720"/>
      <c r="DJ33" s="720"/>
      <c r="DK33" s="721"/>
      <c r="DL33" s="692">
        <v>6767339</v>
      </c>
      <c r="DM33" s="720"/>
      <c r="DN33" s="720"/>
      <c r="DO33" s="720"/>
      <c r="DP33" s="720"/>
      <c r="DQ33" s="720"/>
      <c r="DR33" s="720"/>
      <c r="DS33" s="720"/>
      <c r="DT33" s="720"/>
      <c r="DU33" s="720"/>
      <c r="DV33" s="721"/>
      <c r="DW33" s="688">
        <v>42.6</v>
      </c>
      <c r="DX33" s="718"/>
      <c r="DY33" s="718"/>
      <c r="DZ33" s="718"/>
      <c r="EA33" s="718"/>
      <c r="EB33" s="718"/>
      <c r="EC33" s="719"/>
    </row>
    <row r="34" spans="2:133" ht="11.25" customHeight="1" x14ac:dyDescent="0.15">
      <c r="B34" s="680" t="s">
        <v>320</v>
      </c>
      <c r="C34" s="681"/>
      <c r="D34" s="681"/>
      <c r="E34" s="681"/>
      <c r="F34" s="681"/>
      <c r="G34" s="681"/>
      <c r="H34" s="681"/>
      <c r="I34" s="681"/>
      <c r="J34" s="681"/>
      <c r="K34" s="681"/>
      <c r="L34" s="681"/>
      <c r="M34" s="681"/>
      <c r="N34" s="681"/>
      <c r="O34" s="681"/>
      <c r="P34" s="681"/>
      <c r="Q34" s="682"/>
      <c r="R34" s="683">
        <v>136745</v>
      </c>
      <c r="S34" s="684"/>
      <c r="T34" s="684"/>
      <c r="U34" s="684"/>
      <c r="V34" s="684"/>
      <c r="W34" s="684"/>
      <c r="X34" s="684"/>
      <c r="Y34" s="685"/>
      <c r="Z34" s="686">
        <v>0.4</v>
      </c>
      <c r="AA34" s="686"/>
      <c r="AB34" s="686"/>
      <c r="AC34" s="686"/>
      <c r="AD34" s="687">
        <v>65598</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4784941</v>
      </c>
      <c r="CS34" s="684"/>
      <c r="CT34" s="684"/>
      <c r="CU34" s="684"/>
      <c r="CV34" s="684"/>
      <c r="CW34" s="684"/>
      <c r="CX34" s="684"/>
      <c r="CY34" s="685"/>
      <c r="CZ34" s="688">
        <v>15.4</v>
      </c>
      <c r="DA34" s="718"/>
      <c r="DB34" s="718"/>
      <c r="DC34" s="722"/>
      <c r="DD34" s="692">
        <v>3867945</v>
      </c>
      <c r="DE34" s="684"/>
      <c r="DF34" s="684"/>
      <c r="DG34" s="684"/>
      <c r="DH34" s="684"/>
      <c r="DI34" s="684"/>
      <c r="DJ34" s="684"/>
      <c r="DK34" s="685"/>
      <c r="DL34" s="692">
        <v>3427951</v>
      </c>
      <c r="DM34" s="684"/>
      <c r="DN34" s="684"/>
      <c r="DO34" s="684"/>
      <c r="DP34" s="684"/>
      <c r="DQ34" s="684"/>
      <c r="DR34" s="684"/>
      <c r="DS34" s="684"/>
      <c r="DT34" s="684"/>
      <c r="DU34" s="684"/>
      <c r="DV34" s="685"/>
      <c r="DW34" s="688">
        <v>21.6</v>
      </c>
      <c r="DX34" s="718"/>
      <c r="DY34" s="718"/>
      <c r="DZ34" s="718"/>
      <c r="EA34" s="718"/>
      <c r="EB34" s="718"/>
      <c r="EC34" s="719"/>
    </row>
    <row r="35" spans="2:133" ht="11.25" customHeight="1" x14ac:dyDescent="0.15">
      <c r="B35" s="680" t="s">
        <v>322</v>
      </c>
      <c r="C35" s="681"/>
      <c r="D35" s="681"/>
      <c r="E35" s="681"/>
      <c r="F35" s="681"/>
      <c r="G35" s="681"/>
      <c r="H35" s="681"/>
      <c r="I35" s="681"/>
      <c r="J35" s="681"/>
      <c r="K35" s="681"/>
      <c r="L35" s="681"/>
      <c r="M35" s="681"/>
      <c r="N35" s="681"/>
      <c r="O35" s="681"/>
      <c r="P35" s="681"/>
      <c r="Q35" s="682"/>
      <c r="R35" s="683">
        <v>39647</v>
      </c>
      <c r="S35" s="684"/>
      <c r="T35" s="684"/>
      <c r="U35" s="684"/>
      <c r="V35" s="684"/>
      <c r="W35" s="684"/>
      <c r="X35" s="684"/>
      <c r="Y35" s="685"/>
      <c r="Z35" s="686">
        <v>0.1</v>
      </c>
      <c r="AA35" s="686"/>
      <c r="AB35" s="686"/>
      <c r="AC35" s="686"/>
      <c r="AD35" s="687" t="s">
        <v>128</v>
      </c>
      <c r="AE35" s="687"/>
      <c r="AF35" s="687"/>
      <c r="AG35" s="687"/>
      <c r="AH35" s="687"/>
      <c r="AI35" s="687"/>
      <c r="AJ35" s="687"/>
      <c r="AK35" s="687"/>
      <c r="AL35" s="688" t="s">
        <v>128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696160</v>
      </c>
      <c r="CS35" s="720"/>
      <c r="CT35" s="720"/>
      <c r="CU35" s="720"/>
      <c r="CV35" s="720"/>
      <c r="CW35" s="720"/>
      <c r="CX35" s="720"/>
      <c r="CY35" s="721"/>
      <c r="CZ35" s="688">
        <v>2.2000000000000002</v>
      </c>
      <c r="DA35" s="718"/>
      <c r="DB35" s="718"/>
      <c r="DC35" s="722"/>
      <c r="DD35" s="692">
        <v>633373</v>
      </c>
      <c r="DE35" s="720"/>
      <c r="DF35" s="720"/>
      <c r="DG35" s="720"/>
      <c r="DH35" s="720"/>
      <c r="DI35" s="720"/>
      <c r="DJ35" s="720"/>
      <c r="DK35" s="721"/>
      <c r="DL35" s="692">
        <v>619028</v>
      </c>
      <c r="DM35" s="720"/>
      <c r="DN35" s="720"/>
      <c r="DO35" s="720"/>
      <c r="DP35" s="720"/>
      <c r="DQ35" s="720"/>
      <c r="DR35" s="720"/>
      <c r="DS35" s="720"/>
      <c r="DT35" s="720"/>
      <c r="DU35" s="720"/>
      <c r="DV35" s="721"/>
      <c r="DW35" s="688">
        <v>3.9</v>
      </c>
      <c r="DX35" s="718"/>
      <c r="DY35" s="718"/>
      <c r="DZ35" s="718"/>
      <c r="EA35" s="718"/>
      <c r="EB35" s="718"/>
      <c r="EC35" s="719"/>
    </row>
    <row r="36" spans="2:133" ht="11.25" customHeight="1" x14ac:dyDescent="0.15">
      <c r="B36" s="680" t="s">
        <v>326</v>
      </c>
      <c r="C36" s="681"/>
      <c r="D36" s="681"/>
      <c r="E36" s="681"/>
      <c r="F36" s="681"/>
      <c r="G36" s="681"/>
      <c r="H36" s="681"/>
      <c r="I36" s="681"/>
      <c r="J36" s="681"/>
      <c r="K36" s="681"/>
      <c r="L36" s="681"/>
      <c r="M36" s="681"/>
      <c r="N36" s="681"/>
      <c r="O36" s="681"/>
      <c r="P36" s="681"/>
      <c r="Q36" s="682"/>
      <c r="R36" s="683">
        <v>732565</v>
      </c>
      <c r="S36" s="684"/>
      <c r="T36" s="684"/>
      <c r="U36" s="684"/>
      <c r="V36" s="684"/>
      <c r="W36" s="684"/>
      <c r="X36" s="684"/>
      <c r="Y36" s="685"/>
      <c r="Z36" s="686">
        <v>2.2000000000000002</v>
      </c>
      <c r="AA36" s="686"/>
      <c r="AB36" s="686"/>
      <c r="AC36" s="686"/>
      <c r="AD36" s="687" t="s">
        <v>128</v>
      </c>
      <c r="AE36" s="687"/>
      <c r="AF36" s="687"/>
      <c r="AG36" s="687"/>
      <c r="AH36" s="687"/>
      <c r="AI36" s="687"/>
      <c r="AJ36" s="687"/>
      <c r="AK36" s="687"/>
      <c r="AL36" s="688" t="s">
        <v>128</v>
      </c>
      <c r="AM36" s="689"/>
      <c r="AN36" s="689"/>
      <c r="AO36" s="690"/>
      <c r="AP36" s="235"/>
      <c r="AQ36" s="757" t="s">
        <v>327</v>
      </c>
      <c r="AR36" s="758"/>
      <c r="AS36" s="758"/>
      <c r="AT36" s="758"/>
      <c r="AU36" s="758"/>
      <c r="AV36" s="758"/>
      <c r="AW36" s="758"/>
      <c r="AX36" s="758"/>
      <c r="AY36" s="759"/>
      <c r="AZ36" s="672">
        <v>3193317</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709299</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2763175</v>
      </c>
      <c r="CS36" s="684"/>
      <c r="CT36" s="684"/>
      <c r="CU36" s="684"/>
      <c r="CV36" s="684"/>
      <c r="CW36" s="684"/>
      <c r="CX36" s="684"/>
      <c r="CY36" s="685"/>
      <c r="CZ36" s="688">
        <v>8.9</v>
      </c>
      <c r="DA36" s="718"/>
      <c r="DB36" s="718"/>
      <c r="DC36" s="722"/>
      <c r="DD36" s="692">
        <v>2144494</v>
      </c>
      <c r="DE36" s="684"/>
      <c r="DF36" s="684"/>
      <c r="DG36" s="684"/>
      <c r="DH36" s="684"/>
      <c r="DI36" s="684"/>
      <c r="DJ36" s="684"/>
      <c r="DK36" s="685"/>
      <c r="DL36" s="692">
        <v>1160271</v>
      </c>
      <c r="DM36" s="684"/>
      <c r="DN36" s="684"/>
      <c r="DO36" s="684"/>
      <c r="DP36" s="684"/>
      <c r="DQ36" s="684"/>
      <c r="DR36" s="684"/>
      <c r="DS36" s="684"/>
      <c r="DT36" s="684"/>
      <c r="DU36" s="684"/>
      <c r="DV36" s="685"/>
      <c r="DW36" s="688">
        <v>7.3</v>
      </c>
      <c r="DX36" s="718"/>
      <c r="DY36" s="718"/>
      <c r="DZ36" s="718"/>
      <c r="EA36" s="718"/>
      <c r="EB36" s="718"/>
      <c r="EC36" s="719"/>
    </row>
    <row r="37" spans="2:133" ht="11.25" customHeight="1" x14ac:dyDescent="0.15">
      <c r="B37" s="680" t="s">
        <v>330</v>
      </c>
      <c r="C37" s="681"/>
      <c r="D37" s="681"/>
      <c r="E37" s="681"/>
      <c r="F37" s="681"/>
      <c r="G37" s="681"/>
      <c r="H37" s="681"/>
      <c r="I37" s="681"/>
      <c r="J37" s="681"/>
      <c r="K37" s="681"/>
      <c r="L37" s="681"/>
      <c r="M37" s="681"/>
      <c r="N37" s="681"/>
      <c r="O37" s="681"/>
      <c r="P37" s="681"/>
      <c r="Q37" s="682"/>
      <c r="R37" s="683">
        <v>1336510</v>
      </c>
      <c r="S37" s="684"/>
      <c r="T37" s="684"/>
      <c r="U37" s="684"/>
      <c r="V37" s="684"/>
      <c r="W37" s="684"/>
      <c r="X37" s="684"/>
      <c r="Y37" s="685"/>
      <c r="Z37" s="686">
        <v>4.0999999999999996</v>
      </c>
      <c r="AA37" s="686"/>
      <c r="AB37" s="686"/>
      <c r="AC37" s="686"/>
      <c r="AD37" s="687" t="s">
        <v>128</v>
      </c>
      <c r="AE37" s="687"/>
      <c r="AF37" s="687"/>
      <c r="AG37" s="687"/>
      <c r="AH37" s="687"/>
      <c r="AI37" s="687"/>
      <c r="AJ37" s="687"/>
      <c r="AK37" s="687"/>
      <c r="AL37" s="688" t="s">
        <v>128</v>
      </c>
      <c r="AM37" s="689"/>
      <c r="AN37" s="689"/>
      <c r="AO37" s="690"/>
      <c r="AQ37" s="761" t="s">
        <v>331</v>
      </c>
      <c r="AR37" s="762"/>
      <c r="AS37" s="762"/>
      <c r="AT37" s="762"/>
      <c r="AU37" s="762"/>
      <c r="AV37" s="762"/>
      <c r="AW37" s="762"/>
      <c r="AX37" s="762"/>
      <c r="AY37" s="763"/>
      <c r="AZ37" s="683">
        <v>1104134</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645219</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29010</v>
      </c>
      <c r="CS37" s="720"/>
      <c r="CT37" s="720"/>
      <c r="CU37" s="720"/>
      <c r="CV37" s="720"/>
      <c r="CW37" s="720"/>
      <c r="CX37" s="720"/>
      <c r="CY37" s="721"/>
      <c r="CZ37" s="688">
        <v>0.1</v>
      </c>
      <c r="DA37" s="718"/>
      <c r="DB37" s="718"/>
      <c r="DC37" s="722"/>
      <c r="DD37" s="692">
        <v>29010</v>
      </c>
      <c r="DE37" s="720"/>
      <c r="DF37" s="720"/>
      <c r="DG37" s="720"/>
      <c r="DH37" s="720"/>
      <c r="DI37" s="720"/>
      <c r="DJ37" s="720"/>
      <c r="DK37" s="721"/>
      <c r="DL37" s="692">
        <v>29010</v>
      </c>
      <c r="DM37" s="720"/>
      <c r="DN37" s="720"/>
      <c r="DO37" s="720"/>
      <c r="DP37" s="720"/>
      <c r="DQ37" s="720"/>
      <c r="DR37" s="720"/>
      <c r="DS37" s="720"/>
      <c r="DT37" s="720"/>
      <c r="DU37" s="720"/>
      <c r="DV37" s="721"/>
      <c r="DW37" s="688">
        <v>0.2</v>
      </c>
      <c r="DX37" s="718"/>
      <c r="DY37" s="718"/>
      <c r="DZ37" s="718"/>
      <c r="EA37" s="718"/>
      <c r="EB37" s="718"/>
      <c r="EC37" s="719"/>
    </row>
    <row r="38" spans="2:133" ht="11.25" customHeight="1" x14ac:dyDescent="0.15">
      <c r="B38" s="680" t="s">
        <v>334</v>
      </c>
      <c r="C38" s="681"/>
      <c r="D38" s="681"/>
      <c r="E38" s="681"/>
      <c r="F38" s="681"/>
      <c r="G38" s="681"/>
      <c r="H38" s="681"/>
      <c r="I38" s="681"/>
      <c r="J38" s="681"/>
      <c r="K38" s="681"/>
      <c r="L38" s="681"/>
      <c r="M38" s="681"/>
      <c r="N38" s="681"/>
      <c r="O38" s="681"/>
      <c r="P38" s="681"/>
      <c r="Q38" s="682"/>
      <c r="R38" s="683">
        <v>714790</v>
      </c>
      <c r="S38" s="684"/>
      <c r="T38" s="684"/>
      <c r="U38" s="684"/>
      <c r="V38" s="684"/>
      <c r="W38" s="684"/>
      <c r="X38" s="684"/>
      <c r="Y38" s="685"/>
      <c r="Z38" s="686">
        <v>2.2000000000000002</v>
      </c>
      <c r="AA38" s="686"/>
      <c r="AB38" s="686"/>
      <c r="AC38" s="686"/>
      <c r="AD38" s="687">
        <v>6404</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139518</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5497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1942501</v>
      </c>
      <c r="CS38" s="684"/>
      <c r="CT38" s="684"/>
      <c r="CU38" s="684"/>
      <c r="CV38" s="684"/>
      <c r="CW38" s="684"/>
      <c r="CX38" s="684"/>
      <c r="CY38" s="685"/>
      <c r="CZ38" s="688">
        <v>6.3</v>
      </c>
      <c r="DA38" s="718"/>
      <c r="DB38" s="718"/>
      <c r="DC38" s="722"/>
      <c r="DD38" s="692">
        <v>1646244</v>
      </c>
      <c r="DE38" s="684"/>
      <c r="DF38" s="684"/>
      <c r="DG38" s="684"/>
      <c r="DH38" s="684"/>
      <c r="DI38" s="684"/>
      <c r="DJ38" s="684"/>
      <c r="DK38" s="685"/>
      <c r="DL38" s="692">
        <v>1560089</v>
      </c>
      <c r="DM38" s="684"/>
      <c r="DN38" s="684"/>
      <c r="DO38" s="684"/>
      <c r="DP38" s="684"/>
      <c r="DQ38" s="684"/>
      <c r="DR38" s="684"/>
      <c r="DS38" s="684"/>
      <c r="DT38" s="684"/>
      <c r="DU38" s="684"/>
      <c r="DV38" s="685"/>
      <c r="DW38" s="688">
        <v>9.8000000000000007</v>
      </c>
      <c r="DX38" s="718"/>
      <c r="DY38" s="718"/>
      <c r="DZ38" s="718"/>
      <c r="EA38" s="718"/>
      <c r="EB38" s="718"/>
      <c r="EC38" s="719"/>
    </row>
    <row r="39" spans="2:133" ht="11.25" customHeight="1" x14ac:dyDescent="0.15">
      <c r="B39" s="680" t="s">
        <v>338</v>
      </c>
      <c r="C39" s="681"/>
      <c r="D39" s="681"/>
      <c r="E39" s="681"/>
      <c r="F39" s="681"/>
      <c r="G39" s="681"/>
      <c r="H39" s="681"/>
      <c r="I39" s="681"/>
      <c r="J39" s="681"/>
      <c r="K39" s="681"/>
      <c r="L39" s="681"/>
      <c r="M39" s="681"/>
      <c r="N39" s="681"/>
      <c r="O39" s="681"/>
      <c r="P39" s="681"/>
      <c r="Q39" s="682"/>
      <c r="R39" s="683">
        <v>6763000</v>
      </c>
      <c r="S39" s="684"/>
      <c r="T39" s="684"/>
      <c r="U39" s="684"/>
      <c r="V39" s="684"/>
      <c r="W39" s="684"/>
      <c r="X39" s="684"/>
      <c r="Y39" s="685"/>
      <c r="Z39" s="686">
        <v>20.7</v>
      </c>
      <c r="AA39" s="686"/>
      <c r="AB39" s="686"/>
      <c r="AC39" s="686"/>
      <c r="AD39" s="687" t="s">
        <v>241</v>
      </c>
      <c r="AE39" s="687"/>
      <c r="AF39" s="687"/>
      <c r="AG39" s="687"/>
      <c r="AH39" s="687"/>
      <c r="AI39" s="687"/>
      <c r="AJ39" s="687"/>
      <c r="AK39" s="687"/>
      <c r="AL39" s="688" t="s">
        <v>128</v>
      </c>
      <c r="AM39" s="689"/>
      <c r="AN39" s="689"/>
      <c r="AO39" s="690"/>
      <c r="AQ39" s="761" t="s">
        <v>339</v>
      </c>
      <c r="AR39" s="762"/>
      <c r="AS39" s="762"/>
      <c r="AT39" s="762"/>
      <c r="AU39" s="762"/>
      <c r="AV39" s="762"/>
      <c r="AW39" s="762"/>
      <c r="AX39" s="762"/>
      <c r="AY39" s="763"/>
      <c r="AZ39" s="683">
        <v>6564</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8181</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171553</v>
      </c>
      <c r="CS39" s="720"/>
      <c r="CT39" s="720"/>
      <c r="CU39" s="720"/>
      <c r="CV39" s="720"/>
      <c r="CW39" s="720"/>
      <c r="CX39" s="720"/>
      <c r="CY39" s="721"/>
      <c r="CZ39" s="688">
        <v>0.6</v>
      </c>
      <c r="DA39" s="718"/>
      <c r="DB39" s="718"/>
      <c r="DC39" s="722"/>
      <c r="DD39" s="692">
        <v>156888</v>
      </c>
      <c r="DE39" s="720"/>
      <c r="DF39" s="720"/>
      <c r="DG39" s="720"/>
      <c r="DH39" s="720"/>
      <c r="DI39" s="720"/>
      <c r="DJ39" s="720"/>
      <c r="DK39" s="721"/>
      <c r="DL39" s="692" t="s">
        <v>178</v>
      </c>
      <c r="DM39" s="720"/>
      <c r="DN39" s="720"/>
      <c r="DO39" s="720"/>
      <c r="DP39" s="720"/>
      <c r="DQ39" s="720"/>
      <c r="DR39" s="720"/>
      <c r="DS39" s="720"/>
      <c r="DT39" s="720"/>
      <c r="DU39" s="720"/>
      <c r="DV39" s="721"/>
      <c r="DW39" s="688" t="s">
        <v>128</v>
      </c>
      <c r="DX39" s="718"/>
      <c r="DY39" s="718"/>
      <c r="DZ39" s="718"/>
      <c r="EA39" s="718"/>
      <c r="EB39" s="718"/>
      <c r="EC39" s="719"/>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343</v>
      </c>
      <c r="AR40" s="762"/>
      <c r="AS40" s="762"/>
      <c r="AT40" s="762"/>
      <c r="AU40" s="762"/>
      <c r="AV40" s="762"/>
      <c r="AW40" s="762"/>
      <c r="AX40" s="762"/>
      <c r="AY40" s="763"/>
      <c r="AZ40" s="683">
        <v>600</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95</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529469</v>
      </c>
      <c r="CS40" s="684"/>
      <c r="CT40" s="684"/>
      <c r="CU40" s="684"/>
      <c r="CV40" s="684"/>
      <c r="CW40" s="684"/>
      <c r="CX40" s="684"/>
      <c r="CY40" s="685"/>
      <c r="CZ40" s="688">
        <v>1.7</v>
      </c>
      <c r="DA40" s="718"/>
      <c r="DB40" s="718"/>
      <c r="DC40" s="722"/>
      <c r="DD40" s="692">
        <v>27400</v>
      </c>
      <c r="DE40" s="684"/>
      <c r="DF40" s="684"/>
      <c r="DG40" s="684"/>
      <c r="DH40" s="684"/>
      <c r="DI40" s="684"/>
      <c r="DJ40" s="684"/>
      <c r="DK40" s="685"/>
      <c r="DL40" s="692" t="s">
        <v>241</v>
      </c>
      <c r="DM40" s="684"/>
      <c r="DN40" s="684"/>
      <c r="DO40" s="684"/>
      <c r="DP40" s="684"/>
      <c r="DQ40" s="684"/>
      <c r="DR40" s="684"/>
      <c r="DS40" s="684"/>
      <c r="DT40" s="684"/>
      <c r="DU40" s="684"/>
      <c r="DV40" s="685"/>
      <c r="DW40" s="688" t="s">
        <v>241</v>
      </c>
      <c r="DX40" s="718"/>
      <c r="DY40" s="718"/>
      <c r="DZ40" s="718"/>
      <c r="EA40" s="718"/>
      <c r="EB40" s="718"/>
      <c r="EC40" s="719"/>
    </row>
    <row r="41" spans="2:133" ht="11.25" customHeight="1" x14ac:dyDescent="0.15">
      <c r="B41" s="680" t="s">
        <v>347</v>
      </c>
      <c r="C41" s="681"/>
      <c r="D41" s="681"/>
      <c r="E41" s="681"/>
      <c r="F41" s="681"/>
      <c r="G41" s="681"/>
      <c r="H41" s="681"/>
      <c r="I41" s="681"/>
      <c r="J41" s="681"/>
      <c r="K41" s="681"/>
      <c r="L41" s="681"/>
      <c r="M41" s="681"/>
      <c r="N41" s="681"/>
      <c r="O41" s="681"/>
      <c r="P41" s="681"/>
      <c r="Q41" s="682"/>
      <c r="R41" s="683">
        <v>601800</v>
      </c>
      <c r="S41" s="684"/>
      <c r="T41" s="684"/>
      <c r="U41" s="684"/>
      <c r="V41" s="684"/>
      <c r="W41" s="684"/>
      <c r="X41" s="684"/>
      <c r="Y41" s="685"/>
      <c r="Z41" s="686">
        <v>1.8</v>
      </c>
      <c r="AA41" s="686"/>
      <c r="AB41" s="686"/>
      <c r="AC41" s="686"/>
      <c r="AD41" s="687" t="s">
        <v>128</v>
      </c>
      <c r="AE41" s="687"/>
      <c r="AF41" s="687"/>
      <c r="AG41" s="687"/>
      <c r="AH41" s="687"/>
      <c r="AI41" s="687"/>
      <c r="AJ41" s="687"/>
      <c r="AK41" s="687"/>
      <c r="AL41" s="688" t="s">
        <v>128</v>
      </c>
      <c r="AM41" s="689"/>
      <c r="AN41" s="689"/>
      <c r="AO41" s="690"/>
      <c r="AQ41" s="761" t="s">
        <v>348</v>
      </c>
      <c r="AR41" s="762"/>
      <c r="AS41" s="762"/>
      <c r="AT41" s="762"/>
      <c r="AU41" s="762"/>
      <c r="AV41" s="762"/>
      <c r="AW41" s="762"/>
      <c r="AX41" s="762"/>
      <c r="AY41" s="763"/>
      <c r="AZ41" s="683">
        <v>413845</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t="s">
        <v>128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128</v>
      </c>
      <c r="CS41" s="720"/>
      <c r="CT41" s="720"/>
      <c r="CU41" s="720"/>
      <c r="CV41" s="720"/>
      <c r="CW41" s="720"/>
      <c r="CX41" s="720"/>
      <c r="CY41" s="721"/>
      <c r="CZ41" s="688" t="s">
        <v>178</v>
      </c>
      <c r="DA41" s="718"/>
      <c r="DB41" s="718"/>
      <c r="DC41" s="722"/>
      <c r="DD41" s="692" t="s">
        <v>178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351</v>
      </c>
      <c r="C42" s="733"/>
      <c r="D42" s="733"/>
      <c r="E42" s="733"/>
      <c r="F42" s="733"/>
      <c r="G42" s="733"/>
      <c r="H42" s="733"/>
      <c r="I42" s="733"/>
      <c r="J42" s="733"/>
      <c r="K42" s="733"/>
      <c r="L42" s="733"/>
      <c r="M42" s="733"/>
      <c r="N42" s="733"/>
      <c r="O42" s="733"/>
      <c r="P42" s="733"/>
      <c r="Q42" s="734"/>
      <c r="R42" s="768">
        <v>32628537</v>
      </c>
      <c r="S42" s="769"/>
      <c r="T42" s="769"/>
      <c r="U42" s="769"/>
      <c r="V42" s="769"/>
      <c r="W42" s="769"/>
      <c r="X42" s="769"/>
      <c r="Y42" s="777"/>
      <c r="Z42" s="778">
        <v>100</v>
      </c>
      <c r="AA42" s="778"/>
      <c r="AB42" s="778"/>
      <c r="AC42" s="778"/>
      <c r="AD42" s="779">
        <v>15298869</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1528656</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343</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9359433</v>
      </c>
      <c r="CS42" s="684"/>
      <c r="CT42" s="684"/>
      <c r="CU42" s="684"/>
      <c r="CV42" s="684"/>
      <c r="CW42" s="684"/>
      <c r="CX42" s="684"/>
      <c r="CY42" s="685"/>
      <c r="CZ42" s="688">
        <v>30.2</v>
      </c>
      <c r="DA42" s="689"/>
      <c r="DB42" s="689"/>
      <c r="DC42" s="701"/>
      <c r="DD42" s="692">
        <v>663119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92219</v>
      </c>
      <c r="CS43" s="720"/>
      <c r="CT43" s="720"/>
      <c r="CU43" s="720"/>
      <c r="CV43" s="720"/>
      <c r="CW43" s="720"/>
      <c r="CX43" s="720"/>
      <c r="CY43" s="721"/>
      <c r="CZ43" s="688">
        <v>0.3</v>
      </c>
      <c r="DA43" s="718"/>
      <c r="DB43" s="718"/>
      <c r="DC43" s="722"/>
      <c r="DD43" s="692">
        <v>92219</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8567246</v>
      </c>
      <c r="CS44" s="684"/>
      <c r="CT44" s="684"/>
      <c r="CU44" s="684"/>
      <c r="CV44" s="684"/>
      <c r="CW44" s="684"/>
      <c r="CX44" s="684"/>
      <c r="CY44" s="685"/>
      <c r="CZ44" s="688">
        <v>27.7</v>
      </c>
      <c r="DA44" s="689"/>
      <c r="DB44" s="689"/>
      <c r="DC44" s="701"/>
      <c r="DD44" s="692">
        <v>399030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5248037</v>
      </c>
      <c r="CS45" s="720"/>
      <c r="CT45" s="720"/>
      <c r="CU45" s="720"/>
      <c r="CV45" s="720"/>
      <c r="CW45" s="720"/>
      <c r="CX45" s="720"/>
      <c r="CY45" s="721"/>
      <c r="CZ45" s="688">
        <v>16.899999999999999</v>
      </c>
      <c r="DA45" s="718"/>
      <c r="DB45" s="718"/>
      <c r="DC45" s="722"/>
      <c r="DD45" s="692">
        <v>50786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3221478</v>
      </c>
      <c r="CS46" s="684"/>
      <c r="CT46" s="684"/>
      <c r="CU46" s="684"/>
      <c r="CV46" s="684"/>
      <c r="CW46" s="684"/>
      <c r="CX46" s="684"/>
      <c r="CY46" s="685"/>
      <c r="CZ46" s="688">
        <v>10.4</v>
      </c>
      <c r="DA46" s="689"/>
      <c r="DB46" s="689"/>
      <c r="DC46" s="701"/>
      <c r="DD46" s="692">
        <v>333583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792187</v>
      </c>
      <c r="CS47" s="720"/>
      <c r="CT47" s="720"/>
      <c r="CU47" s="720"/>
      <c r="CV47" s="720"/>
      <c r="CW47" s="720"/>
      <c r="CX47" s="720"/>
      <c r="CY47" s="721"/>
      <c r="CZ47" s="688">
        <v>2.6</v>
      </c>
      <c r="DA47" s="718"/>
      <c r="DB47" s="718"/>
      <c r="DC47" s="722"/>
      <c r="DD47" s="692">
        <v>264089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241</v>
      </c>
      <c r="CS48" s="684"/>
      <c r="CT48" s="684"/>
      <c r="CU48" s="684"/>
      <c r="CV48" s="684"/>
      <c r="CW48" s="684"/>
      <c r="CX48" s="684"/>
      <c r="CY48" s="685"/>
      <c r="CZ48" s="688" t="s">
        <v>241</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364</v>
      </c>
      <c r="CE49" s="733"/>
      <c r="CF49" s="733"/>
      <c r="CG49" s="733"/>
      <c r="CH49" s="733"/>
      <c r="CI49" s="733"/>
      <c r="CJ49" s="733"/>
      <c r="CK49" s="733"/>
      <c r="CL49" s="733"/>
      <c r="CM49" s="733"/>
      <c r="CN49" s="733"/>
      <c r="CO49" s="733"/>
      <c r="CP49" s="733"/>
      <c r="CQ49" s="734"/>
      <c r="CR49" s="768">
        <v>30971710</v>
      </c>
      <c r="CS49" s="754"/>
      <c r="CT49" s="754"/>
      <c r="CU49" s="754"/>
      <c r="CV49" s="754"/>
      <c r="CW49" s="754"/>
      <c r="CX49" s="754"/>
      <c r="CY49" s="785"/>
      <c r="CZ49" s="780">
        <v>100</v>
      </c>
      <c r="DA49" s="786"/>
      <c r="DB49" s="786"/>
      <c r="DC49" s="787"/>
      <c r="DD49" s="788">
        <v>17473839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a4wWeV1K0oFKO8UxvLWTvmt5NRuvg4B/vZ3ABT+ulysLpRDcTB80uwMl0MCOZlxLkej28Iz4GwQlK0+0PeMmQ==" saltValue="7UEo3YO6lCny+4rh5IFoL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16" sqref="AF16:AJ1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32818</v>
      </c>
      <c r="R7" s="819"/>
      <c r="S7" s="819"/>
      <c r="T7" s="819"/>
      <c r="U7" s="819"/>
      <c r="V7" s="819">
        <v>31169</v>
      </c>
      <c r="W7" s="819"/>
      <c r="X7" s="819"/>
      <c r="Y7" s="819"/>
      <c r="Z7" s="819"/>
      <c r="AA7" s="819">
        <v>1649</v>
      </c>
      <c r="AB7" s="819"/>
      <c r="AC7" s="819"/>
      <c r="AD7" s="819"/>
      <c r="AE7" s="820"/>
      <c r="AF7" s="821">
        <v>1028</v>
      </c>
      <c r="AG7" s="822"/>
      <c r="AH7" s="822"/>
      <c r="AI7" s="822"/>
      <c r="AJ7" s="823"/>
      <c r="AK7" s="858">
        <v>7</v>
      </c>
      <c r="AL7" s="859"/>
      <c r="AM7" s="859"/>
      <c r="AN7" s="859"/>
      <c r="AO7" s="859"/>
      <c r="AP7" s="859">
        <v>42419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-11</v>
      </c>
      <c r="CI7" s="856"/>
      <c r="CJ7" s="856"/>
      <c r="CK7" s="856"/>
      <c r="CL7" s="857"/>
      <c r="CM7" s="855">
        <v>438</v>
      </c>
      <c r="CN7" s="856"/>
      <c r="CO7" s="856"/>
      <c r="CP7" s="856"/>
      <c r="CQ7" s="857"/>
      <c r="CR7" s="855">
        <v>38</v>
      </c>
      <c r="CS7" s="856"/>
      <c r="CT7" s="856"/>
      <c r="CU7" s="856"/>
      <c r="CV7" s="857"/>
      <c r="CW7" s="855" t="s">
        <v>593</v>
      </c>
      <c r="CX7" s="856"/>
      <c r="CY7" s="856"/>
      <c r="CZ7" s="856"/>
      <c r="DA7" s="857"/>
      <c r="DB7" s="855" t="s">
        <v>518</v>
      </c>
      <c r="DC7" s="856"/>
      <c r="DD7" s="856"/>
      <c r="DE7" s="856"/>
      <c r="DF7" s="857"/>
      <c r="DG7" s="855" t="s">
        <v>518</v>
      </c>
      <c r="DH7" s="856"/>
      <c r="DI7" s="856"/>
      <c r="DJ7" s="856"/>
      <c r="DK7" s="857"/>
      <c r="DL7" s="855" t="s">
        <v>518</v>
      </c>
      <c r="DM7" s="856"/>
      <c r="DN7" s="856"/>
      <c r="DO7" s="856"/>
      <c r="DP7" s="857"/>
      <c r="DQ7" s="855" t="s">
        <v>518</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76</v>
      </c>
      <c r="R8" s="843"/>
      <c r="S8" s="843"/>
      <c r="T8" s="843"/>
      <c r="U8" s="843"/>
      <c r="V8" s="843">
        <v>68</v>
      </c>
      <c r="W8" s="843"/>
      <c r="X8" s="843"/>
      <c r="Y8" s="843"/>
      <c r="Z8" s="843"/>
      <c r="AA8" s="843">
        <v>8</v>
      </c>
      <c r="AB8" s="843"/>
      <c r="AC8" s="843"/>
      <c r="AD8" s="843"/>
      <c r="AE8" s="844"/>
      <c r="AF8" s="845">
        <v>8</v>
      </c>
      <c r="AG8" s="846"/>
      <c r="AH8" s="846"/>
      <c r="AI8" s="846"/>
      <c r="AJ8" s="847"/>
      <c r="AK8" s="848">
        <v>10</v>
      </c>
      <c r="AL8" s="849"/>
      <c r="AM8" s="849"/>
      <c r="AN8" s="849"/>
      <c r="AO8" s="849"/>
      <c r="AP8" s="849" t="s">
        <v>593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590</v>
      </c>
      <c r="BT8" s="853"/>
      <c r="BU8" s="853"/>
      <c r="BV8" s="853"/>
      <c r="BW8" s="853"/>
      <c r="BX8" s="853"/>
      <c r="BY8" s="853"/>
      <c r="BZ8" s="853"/>
      <c r="CA8" s="853"/>
      <c r="CB8" s="853"/>
      <c r="CC8" s="853"/>
      <c r="CD8" s="853"/>
      <c r="CE8" s="853"/>
      <c r="CF8" s="853"/>
      <c r="CG8" s="854"/>
      <c r="CH8" s="865">
        <v>-17</v>
      </c>
      <c r="CI8" s="866"/>
      <c r="CJ8" s="866"/>
      <c r="CK8" s="866"/>
      <c r="CL8" s="867"/>
      <c r="CM8" s="865">
        <v>150</v>
      </c>
      <c r="CN8" s="866"/>
      <c r="CO8" s="866"/>
      <c r="CP8" s="866"/>
      <c r="CQ8" s="867"/>
      <c r="CR8" s="865">
        <v>22</v>
      </c>
      <c r="CS8" s="866"/>
      <c r="CT8" s="866"/>
      <c r="CU8" s="866"/>
      <c r="CV8" s="867"/>
      <c r="CW8" s="865" t="s">
        <v>593</v>
      </c>
      <c r="CX8" s="866"/>
      <c r="CY8" s="866"/>
      <c r="CZ8" s="866"/>
      <c r="DA8" s="867"/>
      <c r="DB8" s="865" t="s">
        <v>518</v>
      </c>
      <c r="DC8" s="866"/>
      <c r="DD8" s="866"/>
      <c r="DE8" s="866"/>
      <c r="DF8" s="867"/>
      <c r="DG8" s="865" t="s">
        <v>518</v>
      </c>
      <c r="DH8" s="866"/>
      <c r="DI8" s="866"/>
      <c r="DJ8" s="866"/>
      <c r="DK8" s="867"/>
      <c r="DL8" s="865" t="s">
        <v>518</v>
      </c>
      <c r="DM8" s="866"/>
      <c r="DN8" s="866"/>
      <c r="DO8" s="866"/>
      <c r="DP8" s="867"/>
      <c r="DQ8" s="865" t="s">
        <v>518</v>
      </c>
      <c r="DR8" s="866"/>
      <c r="DS8" s="866"/>
      <c r="DT8" s="866"/>
      <c r="DU8" s="867"/>
      <c r="DV8" s="868"/>
      <c r="DW8" s="869"/>
      <c r="DX8" s="869"/>
      <c r="DY8" s="869"/>
      <c r="DZ8" s="870"/>
      <c r="EA8" s="255"/>
    </row>
    <row r="9" spans="1:131" s="256" customFormat="1" ht="26.25" customHeight="1" x14ac:dyDescent="0.15">
      <c r="A9" s="262">
        <v>3</v>
      </c>
      <c r="B9" s="839" t="s">
        <v>389</v>
      </c>
      <c r="C9" s="840"/>
      <c r="D9" s="840"/>
      <c r="E9" s="840"/>
      <c r="F9" s="840"/>
      <c r="G9" s="840"/>
      <c r="H9" s="840"/>
      <c r="I9" s="840"/>
      <c r="J9" s="840"/>
      <c r="K9" s="840"/>
      <c r="L9" s="840"/>
      <c r="M9" s="840"/>
      <c r="N9" s="840"/>
      <c r="O9" s="840"/>
      <c r="P9" s="841"/>
      <c r="Q9" s="842">
        <v>160</v>
      </c>
      <c r="R9" s="843"/>
      <c r="S9" s="843"/>
      <c r="T9" s="843"/>
      <c r="U9" s="843"/>
      <c r="V9" s="843">
        <v>160</v>
      </c>
      <c r="W9" s="843"/>
      <c r="X9" s="843"/>
      <c r="Y9" s="843"/>
      <c r="Z9" s="843"/>
      <c r="AA9" s="843">
        <v>0</v>
      </c>
      <c r="AB9" s="843"/>
      <c r="AC9" s="843"/>
      <c r="AD9" s="843"/>
      <c r="AE9" s="844"/>
      <c r="AF9" s="845">
        <v>0</v>
      </c>
      <c r="AG9" s="846"/>
      <c r="AH9" s="846"/>
      <c r="AI9" s="846"/>
      <c r="AJ9" s="847"/>
      <c r="AK9" s="848" t="s">
        <v>593</v>
      </c>
      <c r="AL9" s="849"/>
      <c r="AM9" s="849"/>
      <c r="AN9" s="849"/>
      <c r="AO9" s="849"/>
      <c r="AP9" s="849" t="s">
        <v>593</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591</v>
      </c>
      <c r="BT9" s="853"/>
      <c r="BU9" s="853"/>
      <c r="BV9" s="853"/>
      <c r="BW9" s="853"/>
      <c r="BX9" s="853"/>
      <c r="BY9" s="853"/>
      <c r="BZ9" s="853"/>
      <c r="CA9" s="853"/>
      <c r="CB9" s="853"/>
      <c r="CC9" s="853"/>
      <c r="CD9" s="853"/>
      <c r="CE9" s="853"/>
      <c r="CF9" s="853"/>
      <c r="CG9" s="854"/>
      <c r="CH9" s="865">
        <v>6</v>
      </c>
      <c r="CI9" s="866"/>
      <c r="CJ9" s="866"/>
      <c r="CK9" s="866"/>
      <c r="CL9" s="867"/>
      <c r="CM9" s="865">
        <v>53</v>
      </c>
      <c r="CN9" s="866"/>
      <c r="CO9" s="866"/>
      <c r="CP9" s="866"/>
      <c r="CQ9" s="867"/>
      <c r="CR9" s="865">
        <v>25</v>
      </c>
      <c r="CS9" s="866"/>
      <c r="CT9" s="866"/>
      <c r="CU9" s="866"/>
      <c r="CV9" s="867"/>
      <c r="CW9" s="865" t="s">
        <v>594</v>
      </c>
      <c r="CX9" s="866"/>
      <c r="CY9" s="866"/>
      <c r="CZ9" s="866"/>
      <c r="DA9" s="867"/>
      <c r="DB9" s="865" t="s">
        <v>518</v>
      </c>
      <c r="DC9" s="866"/>
      <c r="DD9" s="866"/>
      <c r="DE9" s="866"/>
      <c r="DF9" s="867"/>
      <c r="DG9" s="865" t="s">
        <v>518</v>
      </c>
      <c r="DH9" s="866"/>
      <c r="DI9" s="866"/>
      <c r="DJ9" s="866"/>
      <c r="DK9" s="867"/>
      <c r="DL9" s="865" t="s">
        <v>518</v>
      </c>
      <c r="DM9" s="866"/>
      <c r="DN9" s="866"/>
      <c r="DO9" s="866"/>
      <c r="DP9" s="867"/>
      <c r="DQ9" s="865" t="s">
        <v>518</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592</v>
      </c>
      <c r="BT10" s="853"/>
      <c r="BU10" s="853"/>
      <c r="BV10" s="853"/>
      <c r="BW10" s="853"/>
      <c r="BX10" s="853"/>
      <c r="BY10" s="853"/>
      <c r="BZ10" s="853"/>
      <c r="CA10" s="853"/>
      <c r="CB10" s="853"/>
      <c r="CC10" s="853"/>
      <c r="CD10" s="853"/>
      <c r="CE10" s="853"/>
      <c r="CF10" s="853"/>
      <c r="CG10" s="854"/>
      <c r="CH10" s="865">
        <v>0</v>
      </c>
      <c r="CI10" s="866"/>
      <c r="CJ10" s="866"/>
      <c r="CK10" s="866"/>
      <c r="CL10" s="867"/>
      <c r="CM10" s="865">
        <v>39</v>
      </c>
      <c r="CN10" s="866"/>
      <c r="CO10" s="866"/>
      <c r="CP10" s="866"/>
      <c r="CQ10" s="867"/>
      <c r="CR10" s="865">
        <v>6</v>
      </c>
      <c r="CS10" s="866"/>
      <c r="CT10" s="866"/>
      <c r="CU10" s="866"/>
      <c r="CV10" s="867"/>
      <c r="CW10" s="865" t="s">
        <v>593</v>
      </c>
      <c r="CX10" s="866"/>
      <c r="CY10" s="866"/>
      <c r="CZ10" s="866"/>
      <c r="DA10" s="867"/>
      <c r="DB10" s="865" t="s">
        <v>518</v>
      </c>
      <c r="DC10" s="866"/>
      <c r="DD10" s="866"/>
      <c r="DE10" s="866"/>
      <c r="DF10" s="867"/>
      <c r="DG10" s="865" t="s">
        <v>518</v>
      </c>
      <c r="DH10" s="866"/>
      <c r="DI10" s="866"/>
      <c r="DJ10" s="866"/>
      <c r="DK10" s="867"/>
      <c r="DL10" s="865" t="s">
        <v>518</v>
      </c>
      <c r="DM10" s="866"/>
      <c r="DN10" s="866"/>
      <c r="DO10" s="866"/>
      <c r="DP10" s="867"/>
      <c r="DQ10" s="865" t="s">
        <v>518</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32629</v>
      </c>
      <c r="R23" s="878"/>
      <c r="S23" s="878"/>
      <c r="T23" s="878"/>
      <c r="U23" s="878"/>
      <c r="V23" s="878">
        <v>30972</v>
      </c>
      <c r="W23" s="878"/>
      <c r="X23" s="878"/>
      <c r="Y23" s="878"/>
      <c r="Z23" s="878"/>
      <c r="AA23" s="878">
        <v>1657</v>
      </c>
      <c r="AB23" s="878"/>
      <c r="AC23" s="878"/>
      <c r="AD23" s="878"/>
      <c r="AE23" s="879"/>
      <c r="AF23" s="880">
        <v>1036</v>
      </c>
      <c r="AG23" s="878"/>
      <c r="AH23" s="878"/>
      <c r="AI23" s="878"/>
      <c r="AJ23" s="881"/>
      <c r="AK23" s="882"/>
      <c r="AL23" s="883"/>
      <c r="AM23" s="883"/>
      <c r="AN23" s="883"/>
      <c r="AO23" s="883"/>
      <c r="AP23" s="878">
        <v>42419</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4585</v>
      </c>
      <c r="R28" s="907"/>
      <c r="S28" s="907"/>
      <c r="T28" s="907"/>
      <c r="U28" s="907"/>
      <c r="V28" s="907">
        <v>3876</v>
      </c>
      <c r="W28" s="907"/>
      <c r="X28" s="907"/>
      <c r="Y28" s="907"/>
      <c r="Z28" s="907"/>
      <c r="AA28" s="907">
        <v>709</v>
      </c>
      <c r="AB28" s="907"/>
      <c r="AC28" s="907"/>
      <c r="AD28" s="907"/>
      <c r="AE28" s="908"/>
      <c r="AF28" s="909">
        <v>709</v>
      </c>
      <c r="AG28" s="907"/>
      <c r="AH28" s="907"/>
      <c r="AI28" s="907"/>
      <c r="AJ28" s="910"/>
      <c r="AK28" s="911">
        <v>347</v>
      </c>
      <c r="AL28" s="902"/>
      <c r="AM28" s="902"/>
      <c r="AN28" s="902"/>
      <c r="AO28" s="902"/>
      <c r="AP28" s="902" t="s">
        <v>593</v>
      </c>
      <c r="AQ28" s="902"/>
      <c r="AR28" s="902"/>
      <c r="AS28" s="902"/>
      <c r="AT28" s="902"/>
      <c r="AU28" s="902" t="s">
        <v>595</v>
      </c>
      <c r="AV28" s="902"/>
      <c r="AW28" s="902"/>
      <c r="AX28" s="902"/>
      <c r="AY28" s="902"/>
      <c r="AZ28" s="903" t="s">
        <v>596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208</v>
      </c>
      <c r="R29" s="843"/>
      <c r="S29" s="843"/>
      <c r="T29" s="843"/>
      <c r="U29" s="843"/>
      <c r="V29" s="843">
        <v>208</v>
      </c>
      <c r="W29" s="843"/>
      <c r="X29" s="843"/>
      <c r="Y29" s="843"/>
      <c r="Z29" s="843"/>
      <c r="AA29" s="843" t="s">
        <v>593</v>
      </c>
      <c r="AB29" s="843"/>
      <c r="AC29" s="843"/>
      <c r="AD29" s="843"/>
      <c r="AE29" s="844"/>
      <c r="AF29" s="845" t="s">
        <v>128</v>
      </c>
      <c r="AG29" s="846"/>
      <c r="AH29" s="846"/>
      <c r="AI29" s="846"/>
      <c r="AJ29" s="847"/>
      <c r="AK29" s="914">
        <v>71</v>
      </c>
      <c r="AL29" s="915"/>
      <c r="AM29" s="915"/>
      <c r="AN29" s="915"/>
      <c r="AO29" s="915"/>
      <c r="AP29" s="915">
        <v>500</v>
      </c>
      <c r="AQ29" s="915"/>
      <c r="AR29" s="915"/>
      <c r="AS29" s="915"/>
      <c r="AT29" s="915"/>
      <c r="AU29" s="915">
        <v>350</v>
      </c>
      <c r="AV29" s="915"/>
      <c r="AW29" s="915"/>
      <c r="AX29" s="915"/>
      <c r="AY29" s="915"/>
      <c r="AZ29" s="916" t="s">
        <v>593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5872</v>
      </c>
      <c r="R30" s="843"/>
      <c r="S30" s="843"/>
      <c r="T30" s="843"/>
      <c r="U30" s="843"/>
      <c r="V30" s="843">
        <v>5687</v>
      </c>
      <c r="W30" s="843"/>
      <c r="X30" s="843"/>
      <c r="Y30" s="843"/>
      <c r="Z30" s="843"/>
      <c r="AA30" s="843">
        <v>185</v>
      </c>
      <c r="AB30" s="843"/>
      <c r="AC30" s="843"/>
      <c r="AD30" s="843"/>
      <c r="AE30" s="844"/>
      <c r="AF30" s="845">
        <v>185</v>
      </c>
      <c r="AG30" s="846"/>
      <c r="AH30" s="846"/>
      <c r="AI30" s="846"/>
      <c r="AJ30" s="847"/>
      <c r="AK30" s="914">
        <v>830</v>
      </c>
      <c r="AL30" s="915"/>
      <c r="AM30" s="915"/>
      <c r="AN30" s="915"/>
      <c r="AO30" s="915"/>
      <c r="AP30" s="915" t="s">
        <v>593</v>
      </c>
      <c r="AQ30" s="915"/>
      <c r="AR30" s="915"/>
      <c r="AS30" s="915"/>
      <c r="AT30" s="915"/>
      <c r="AU30" s="915" t="s">
        <v>593</v>
      </c>
      <c r="AV30" s="915"/>
      <c r="AW30" s="915"/>
      <c r="AX30" s="915"/>
      <c r="AY30" s="915"/>
      <c r="AZ30" s="916" t="s">
        <v>593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1159</v>
      </c>
      <c r="R31" s="843"/>
      <c r="S31" s="843"/>
      <c r="T31" s="843"/>
      <c r="U31" s="843"/>
      <c r="V31" s="843">
        <v>1149</v>
      </c>
      <c r="W31" s="843"/>
      <c r="X31" s="843"/>
      <c r="Y31" s="843"/>
      <c r="Z31" s="843"/>
      <c r="AA31" s="843">
        <v>10</v>
      </c>
      <c r="AB31" s="843"/>
      <c r="AC31" s="843"/>
      <c r="AD31" s="843"/>
      <c r="AE31" s="844"/>
      <c r="AF31" s="845">
        <v>10</v>
      </c>
      <c r="AG31" s="846"/>
      <c r="AH31" s="846"/>
      <c r="AI31" s="846"/>
      <c r="AJ31" s="847"/>
      <c r="AK31" s="914">
        <v>702</v>
      </c>
      <c r="AL31" s="915"/>
      <c r="AM31" s="915"/>
      <c r="AN31" s="915"/>
      <c r="AO31" s="915"/>
      <c r="AP31" s="915" t="s">
        <v>593</v>
      </c>
      <c r="AQ31" s="915"/>
      <c r="AR31" s="915"/>
      <c r="AS31" s="915"/>
      <c r="AT31" s="915"/>
      <c r="AU31" s="915" t="s">
        <v>593</v>
      </c>
      <c r="AV31" s="915"/>
      <c r="AW31" s="915"/>
      <c r="AX31" s="915"/>
      <c r="AY31" s="915"/>
      <c r="AZ31" s="916" t="s">
        <v>593</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1098</v>
      </c>
      <c r="R32" s="843"/>
      <c r="S32" s="843"/>
      <c r="T32" s="843"/>
      <c r="U32" s="843"/>
      <c r="V32" s="843">
        <v>1035</v>
      </c>
      <c r="W32" s="843"/>
      <c r="X32" s="843"/>
      <c r="Y32" s="843"/>
      <c r="Z32" s="843"/>
      <c r="AA32" s="843">
        <v>63</v>
      </c>
      <c r="AB32" s="843"/>
      <c r="AC32" s="843"/>
      <c r="AD32" s="843"/>
      <c r="AE32" s="844"/>
      <c r="AF32" s="845">
        <v>1127</v>
      </c>
      <c r="AG32" s="846"/>
      <c r="AH32" s="846"/>
      <c r="AI32" s="846"/>
      <c r="AJ32" s="847"/>
      <c r="AK32" s="914">
        <v>1</v>
      </c>
      <c r="AL32" s="915"/>
      <c r="AM32" s="915"/>
      <c r="AN32" s="915"/>
      <c r="AO32" s="915"/>
      <c r="AP32" s="915">
        <v>248</v>
      </c>
      <c r="AQ32" s="915"/>
      <c r="AR32" s="915"/>
      <c r="AS32" s="915"/>
      <c r="AT32" s="915"/>
      <c r="AU32" s="915" t="s">
        <v>596</v>
      </c>
      <c r="AV32" s="915"/>
      <c r="AW32" s="915"/>
      <c r="AX32" s="915"/>
      <c r="AY32" s="915"/>
      <c r="AZ32" s="916" t="s">
        <v>597</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588</v>
      </c>
      <c r="R33" s="843"/>
      <c r="S33" s="843"/>
      <c r="T33" s="843"/>
      <c r="U33" s="843"/>
      <c r="V33" s="843">
        <v>567</v>
      </c>
      <c r="W33" s="843"/>
      <c r="X33" s="843"/>
      <c r="Y33" s="843"/>
      <c r="Z33" s="843"/>
      <c r="AA33" s="843">
        <v>21</v>
      </c>
      <c r="AB33" s="843"/>
      <c r="AC33" s="843"/>
      <c r="AD33" s="843"/>
      <c r="AE33" s="844"/>
      <c r="AF33" s="845">
        <v>577</v>
      </c>
      <c r="AG33" s="846"/>
      <c r="AH33" s="846"/>
      <c r="AI33" s="846"/>
      <c r="AJ33" s="847"/>
      <c r="AK33" s="914">
        <v>7</v>
      </c>
      <c r="AL33" s="915"/>
      <c r="AM33" s="915"/>
      <c r="AN33" s="915"/>
      <c r="AO33" s="915"/>
      <c r="AP33" s="915">
        <v>1280</v>
      </c>
      <c r="AQ33" s="915"/>
      <c r="AR33" s="915"/>
      <c r="AS33" s="915"/>
      <c r="AT33" s="915"/>
      <c r="AU33" s="915" t="s">
        <v>593</v>
      </c>
      <c r="AV33" s="915"/>
      <c r="AW33" s="915"/>
      <c r="AX33" s="915"/>
      <c r="AY33" s="915"/>
      <c r="AZ33" s="916" t="s">
        <v>593</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317</v>
      </c>
      <c r="R34" s="843"/>
      <c r="S34" s="843"/>
      <c r="T34" s="843"/>
      <c r="U34" s="843"/>
      <c r="V34" s="843">
        <v>317</v>
      </c>
      <c r="W34" s="843"/>
      <c r="X34" s="843"/>
      <c r="Y34" s="843"/>
      <c r="Z34" s="843"/>
      <c r="AA34" s="843" t="s">
        <v>599</v>
      </c>
      <c r="AB34" s="843"/>
      <c r="AC34" s="843"/>
      <c r="AD34" s="843"/>
      <c r="AE34" s="844"/>
      <c r="AF34" s="845">
        <v>63</v>
      </c>
      <c r="AG34" s="846"/>
      <c r="AH34" s="846"/>
      <c r="AI34" s="846"/>
      <c r="AJ34" s="847"/>
      <c r="AK34" s="914">
        <v>139</v>
      </c>
      <c r="AL34" s="915"/>
      <c r="AM34" s="915"/>
      <c r="AN34" s="915"/>
      <c r="AO34" s="915"/>
      <c r="AP34" s="915">
        <v>2696</v>
      </c>
      <c r="AQ34" s="915"/>
      <c r="AR34" s="915"/>
      <c r="AS34" s="915"/>
      <c r="AT34" s="915"/>
      <c r="AU34" s="915">
        <v>1965</v>
      </c>
      <c r="AV34" s="915"/>
      <c r="AW34" s="915"/>
      <c r="AX34" s="915"/>
      <c r="AY34" s="915"/>
      <c r="AZ34" s="916" t="s">
        <v>596</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413</v>
      </c>
      <c r="C35" s="840"/>
      <c r="D35" s="840"/>
      <c r="E35" s="840"/>
      <c r="F35" s="840"/>
      <c r="G35" s="840"/>
      <c r="H35" s="840"/>
      <c r="I35" s="840"/>
      <c r="J35" s="840"/>
      <c r="K35" s="840"/>
      <c r="L35" s="840"/>
      <c r="M35" s="840"/>
      <c r="N35" s="840"/>
      <c r="O35" s="840"/>
      <c r="P35" s="841"/>
      <c r="Q35" s="842">
        <v>2401</v>
      </c>
      <c r="R35" s="843"/>
      <c r="S35" s="843"/>
      <c r="T35" s="843"/>
      <c r="U35" s="843"/>
      <c r="V35" s="843">
        <v>2401</v>
      </c>
      <c r="W35" s="843"/>
      <c r="X35" s="843"/>
      <c r="Y35" s="843"/>
      <c r="Z35" s="843"/>
      <c r="AA35" s="843" t="s">
        <v>593</v>
      </c>
      <c r="AB35" s="843"/>
      <c r="AC35" s="843"/>
      <c r="AD35" s="843"/>
      <c r="AE35" s="844"/>
      <c r="AF35" s="845">
        <v>13</v>
      </c>
      <c r="AG35" s="846"/>
      <c r="AH35" s="846"/>
      <c r="AI35" s="846"/>
      <c r="AJ35" s="847"/>
      <c r="AK35" s="914">
        <v>1104</v>
      </c>
      <c r="AL35" s="915"/>
      <c r="AM35" s="915"/>
      <c r="AN35" s="915"/>
      <c r="AO35" s="915"/>
      <c r="AP35" s="915">
        <v>13136</v>
      </c>
      <c r="AQ35" s="915"/>
      <c r="AR35" s="915"/>
      <c r="AS35" s="915"/>
      <c r="AT35" s="915"/>
      <c r="AU35" s="915">
        <v>9576</v>
      </c>
      <c r="AV35" s="915"/>
      <c r="AW35" s="915"/>
      <c r="AX35" s="915"/>
      <c r="AY35" s="915"/>
      <c r="AZ35" s="916" t="s">
        <v>598</v>
      </c>
      <c r="BA35" s="916"/>
      <c r="BB35" s="916"/>
      <c r="BC35" s="916"/>
      <c r="BD35" s="916"/>
      <c r="BE35" s="912" t="s">
        <v>409</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2683</v>
      </c>
      <c r="AG63" s="926"/>
      <c r="AH63" s="926"/>
      <c r="AI63" s="926"/>
      <c r="AJ63" s="927"/>
      <c r="AK63" s="928"/>
      <c r="AL63" s="923"/>
      <c r="AM63" s="923"/>
      <c r="AN63" s="923"/>
      <c r="AO63" s="923"/>
      <c r="AP63" s="926">
        <v>17860</v>
      </c>
      <c r="AQ63" s="926"/>
      <c r="AR63" s="926"/>
      <c r="AS63" s="926"/>
      <c r="AT63" s="926"/>
      <c r="AU63" s="926">
        <v>11891</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603</v>
      </c>
      <c r="C68" s="954"/>
      <c r="D68" s="954"/>
      <c r="E68" s="954"/>
      <c r="F68" s="954"/>
      <c r="G68" s="954"/>
      <c r="H68" s="954"/>
      <c r="I68" s="954"/>
      <c r="J68" s="954"/>
      <c r="K68" s="954"/>
      <c r="L68" s="954"/>
      <c r="M68" s="954"/>
      <c r="N68" s="954"/>
      <c r="O68" s="954"/>
      <c r="P68" s="955"/>
      <c r="Q68" s="956">
        <v>419</v>
      </c>
      <c r="R68" s="950"/>
      <c r="S68" s="950"/>
      <c r="T68" s="950"/>
      <c r="U68" s="950"/>
      <c r="V68" s="950">
        <v>356</v>
      </c>
      <c r="W68" s="950"/>
      <c r="X68" s="950"/>
      <c r="Y68" s="950"/>
      <c r="Z68" s="950"/>
      <c r="AA68" s="950">
        <v>62</v>
      </c>
      <c r="AB68" s="950"/>
      <c r="AC68" s="950"/>
      <c r="AD68" s="950"/>
      <c r="AE68" s="950"/>
      <c r="AF68" s="950">
        <v>62</v>
      </c>
      <c r="AG68" s="950"/>
      <c r="AH68" s="950"/>
      <c r="AI68" s="950"/>
      <c r="AJ68" s="950"/>
      <c r="AK68" s="950">
        <v>84</v>
      </c>
      <c r="AL68" s="950"/>
      <c r="AM68" s="950"/>
      <c r="AN68" s="950"/>
      <c r="AO68" s="950"/>
      <c r="AP68" s="950" t="s">
        <v>601</v>
      </c>
      <c r="AQ68" s="950"/>
      <c r="AR68" s="950"/>
      <c r="AS68" s="950"/>
      <c r="AT68" s="950"/>
      <c r="AU68" s="950" t="s">
        <v>601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604</v>
      </c>
      <c r="C69" s="958"/>
      <c r="D69" s="958"/>
      <c r="E69" s="958"/>
      <c r="F69" s="958"/>
      <c r="G69" s="958"/>
      <c r="H69" s="958"/>
      <c r="I69" s="958"/>
      <c r="J69" s="958"/>
      <c r="K69" s="958"/>
      <c r="L69" s="958"/>
      <c r="M69" s="958"/>
      <c r="N69" s="958"/>
      <c r="O69" s="958"/>
      <c r="P69" s="959"/>
      <c r="Q69" s="960">
        <v>5648</v>
      </c>
      <c r="R69" s="915"/>
      <c r="S69" s="915"/>
      <c r="T69" s="915"/>
      <c r="U69" s="915"/>
      <c r="V69" s="915">
        <v>5183</v>
      </c>
      <c r="W69" s="915"/>
      <c r="X69" s="915"/>
      <c r="Y69" s="915"/>
      <c r="Z69" s="915"/>
      <c r="AA69" s="915">
        <v>466</v>
      </c>
      <c r="AB69" s="915"/>
      <c r="AC69" s="915"/>
      <c r="AD69" s="915"/>
      <c r="AE69" s="915"/>
      <c r="AF69" s="915">
        <v>466</v>
      </c>
      <c r="AG69" s="915"/>
      <c r="AH69" s="915"/>
      <c r="AI69" s="915"/>
      <c r="AJ69" s="915"/>
      <c r="AK69" s="915" t="s">
        <v>601</v>
      </c>
      <c r="AL69" s="915"/>
      <c r="AM69" s="915"/>
      <c r="AN69" s="915"/>
      <c r="AO69" s="915"/>
      <c r="AP69" s="915" t="s">
        <v>601</v>
      </c>
      <c r="AQ69" s="915"/>
      <c r="AR69" s="915"/>
      <c r="AS69" s="915"/>
      <c r="AT69" s="915"/>
      <c r="AU69" s="915" t="s">
        <v>601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605</v>
      </c>
      <c r="C70" s="958"/>
      <c r="D70" s="958"/>
      <c r="E70" s="958"/>
      <c r="F70" s="958"/>
      <c r="G70" s="958"/>
      <c r="H70" s="958"/>
      <c r="I70" s="958"/>
      <c r="J70" s="958"/>
      <c r="K70" s="958"/>
      <c r="L70" s="958"/>
      <c r="M70" s="958"/>
      <c r="N70" s="958"/>
      <c r="O70" s="958"/>
      <c r="P70" s="959"/>
      <c r="Q70" s="960">
        <v>1652</v>
      </c>
      <c r="R70" s="915"/>
      <c r="S70" s="915"/>
      <c r="T70" s="915"/>
      <c r="U70" s="915"/>
      <c r="V70" s="915">
        <v>1650</v>
      </c>
      <c r="W70" s="915"/>
      <c r="X70" s="915"/>
      <c r="Y70" s="915"/>
      <c r="Z70" s="915"/>
      <c r="AA70" s="915">
        <v>2</v>
      </c>
      <c r="AB70" s="915"/>
      <c r="AC70" s="915"/>
      <c r="AD70" s="915"/>
      <c r="AE70" s="915"/>
      <c r="AF70" s="915">
        <v>2</v>
      </c>
      <c r="AG70" s="915"/>
      <c r="AH70" s="915"/>
      <c r="AI70" s="915"/>
      <c r="AJ70" s="915"/>
      <c r="AK70" s="915">
        <v>40</v>
      </c>
      <c r="AL70" s="915"/>
      <c r="AM70" s="915"/>
      <c r="AN70" s="915"/>
      <c r="AO70" s="915"/>
      <c r="AP70" s="915" t="s">
        <v>602</v>
      </c>
      <c r="AQ70" s="915"/>
      <c r="AR70" s="915"/>
      <c r="AS70" s="915"/>
      <c r="AT70" s="915"/>
      <c r="AU70" s="915" t="s">
        <v>601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606</v>
      </c>
      <c r="C71" s="958"/>
      <c r="D71" s="958"/>
      <c r="E71" s="958"/>
      <c r="F71" s="958"/>
      <c r="G71" s="958"/>
      <c r="H71" s="958"/>
      <c r="I71" s="958"/>
      <c r="J71" s="958"/>
      <c r="K71" s="958"/>
      <c r="L71" s="958"/>
      <c r="M71" s="958"/>
      <c r="N71" s="958"/>
      <c r="O71" s="958"/>
      <c r="P71" s="959"/>
      <c r="Q71" s="960">
        <v>3</v>
      </c>
      <c r="R71" s="915"/>
      <c r="S71" s="915"/>
      <c r="T71" s="915"/>
      <c r="U71" s="915"/>
      <c r="V71" s="915">
        <v>3</v>
      </c>
      <c r="W71" s="915"/>
      <c r="X71" s="915"/>
      <c r="Y71" s="915"/>
      <c r="Z71" s="915"/>
      <c r="AA71" s="915">
        <v>1</v>
      </c>
      <c r="AB71" s="915"/>
      <c r="AC71" s="915"/>
      <c r="AD71" s="915"/>
      <c r="AE71" s="915"/>
      <c r="AF71" s="915">
        <v>1</v>
      </c>
      <c r="AG71" s="915"/>
      <c r="AH71" s="915"/>
      <c r="AI71" s="915"/>
      <c r="AJ71" s="915"/>
      <c r="AK71" s="915" t="s">
        <v>601</v>
      </c>
      <c r="AL71" s="915"/>
      <c r="AM71" s="915"/>
      <c r="AN71" s="915"/>
      <c r="AO71" s="915"/>
      <c r="AP71" s="915" t="s">
        <v>601</v>
      </c>
      <c r="AQ71" s="915"/>
      <c r="AR71" s="915"/>
      <c r="AS71" s="915"/>
      <c r="AT71" s="915"/>
      <c r="AU71" s="915" t="s">
        <v>601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607</v>
      </c>
      <c r="C72" s="958"/>
      <c r="D72" s="958"/>
      <c r="E72" s="958"/>
      <c r="F72" s="958"/>
      <c r="G72" s="958"/>
      <c r="H72" s="958"/>
      <c r="I72" s="958"/>
      <c r="J72" s="958"/>
      <c r="K72" s="958"/>
      <c r="L72" s="958"/>
      <c r="M72" s="958"/>
      <c r="N72" s="958"/>
      <c r="O72" s="958"/>
      <c r="P72" s="959"/>
      <c r="Q72" s="960">
        <v>12</v>
      </c>
      <c r="R72" s="915"/>
      <c r="S72" s="915"/>
      <c r="T72" s="915"/>
      <c r="U72" s="915"/>
      <c r="V72" s="915">
        <v>10</v>
      </c>
      <c r="W72" s="915"/>
      <c r="X72" s="915"/>
      <c r="Y72" s="915"/>
      <c r="Z72" s="915"/>
      <c r="AA72" s="915">
        <v>2</v>
      </c>
      <c r="AB72" s="915"/>
      <c r="AC72" s="915"/>
      <c r="AD72" s="915"/>
      <c r="AE72" s="915"/>
      <c r="AF72" s="915">
        <v>2</v>
      </c>
      <c r="AG72" s="915"/>
      <c r="AH72" s="915"/>
      <c r="AI72" s="915"/>
      <c r="AJ72" s="915"/>
      <c r="AK72" s="915" t="s">
        <v>601</v>
      </c>
      <c r="AL72" s="915"/>
      <c r="AM72" s="915"/>
      <c r="AN72" s="915"/>
      <c r="AO72" s="915"/>
      <c r="AP72" s="915" t="s">
        <v>601</v>
      </c>
      <c r="AQ72" s="915"/>
      <c r="AR72" s="915"/>
      <c r="AS72" s="915"/>
      <c r="AT72" s="915"/>
      <c r="AU72" s="915" t="s">
        <v>601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608</v>
      </c>
      <c r="C73" s="958"/>
      <c r="D73" s="958"/>
      <c r="E73" s="958"/>
      <c r="F73" s="958"/>
      <c r="G73" s="958"/>
      <c r="H73" s="958"/>
      <c r="I73" s="958"/>
      <c r="J73" s="958"/>
      <c r="K73" s="958"/>
      <c r="L73" s="958"/>
      <c r="M73" s="958"/>
      <c r="N73" s="958"/>
      <c r="O73" s="958"/>
      <c r="P73" s="959"/>
      <c r="Q73" s="960">
        <v>1065</v>
      </c>
      <c r="R73" s="915"/>
      <c r="S73" s="915"/>
      <c r="T73" s="915"/>
      <c r="U73" s="915"/>
      <c r="V73" s="915">
        <v>1023</v>
      </c>
      <c r="W73" s="915"/>
      <c r="X73" s="915"/>
      <c r="Y73" s="915"/>
      <c r="Z73" s="915"/>
      <c r="AA73" s="915">
        <v>42</v>
      </c>
      <c r="AB73" s="915"/>
      <c r="AC73" s="915"/>
      <c r="AD73" s="915"/>
      <c r="AE73" s="915"/>
      <c r="AF73" s="915">
        <v>42</v>
      </c>
      <c r="AG73" s="915"/>
      <c r="AH73" s="915"/>
      <c r="AI73" s="915"/>
      <c r="AJ73" s="915"/>
      <c r="AK73" s="915">
        <v>510</v>
      </c>
      <c r="AL73" s="915"/>
      <c r="AM73" s="915"/>
      <c r="AN73" s="915"/>
      <c r="AO73" s="915"/>
      <c r="AP73" s="915" t="s">
        <v>601</v>
      </c>
      <c r="AQ73" s="915"/>
      <c r="AR73" s="915"/>
      <c r="AS73" s="915"/>
      <c r="AT73" s="915"/>
      <c r="AU73" s="915" t="s">
        <v>612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609</v>
      </c>
      <c r="C74" s="958"/>
      <c r="D74" s="958"/>
      <c r="E74" s="958"/>
      <c r="F74" s="958"/>
      <c r="G74" s="958"/>
      <c r="H74" s="958"/>
      <c r="I74" s="958"/>
      <c r="J74" s="958"/>
      <c r="K74" s="958"/>
      <c r="L74" s="958"/>
      <c r="M74" s="958"/>
      <c r="N74" s="958"/>
      <c r="O74" s="958"/>
      <c r="P74" s="959"/>
      <c r="Q74" s="960">
        <v>1108</v>
      </c>
      <c r="R74" s="915"/>
      <c r="S74" s="915"/>
      <c r="T74" s="915"/>
      <c r="U74" s="915"/>
      <c r="V74" s="915">
        <v>1065</v>
      </c>
      <c r="W74" s="915"/>
      <c r="X74" s="915"/>
      <c r="Y74" s="915"/>
      <c r="Z74" s="915"/>
      <c r="AA74" s="915">
        <v>43</v>
      </c>
      <c r="AB74" s="915"/>
      <c r="AC74" s="915"/>
      <c r="AD74" s="915"/>
      <c r="AE74" s="915"/>
      <c r="AF74" s="915">
        <v>43</v>
      </c>
      <c r="AG74" s="915"/>
      <c r="AH74" s="915"/>
      <c r="AI74" s="915"/>
      <c r="AJ74" s="915"/>
      <c r="AK74" s="915" t="s">
        <v>601</v>
      </c>
      <c r="AL74" s="915"/>
      <c r="AM74" s="915"/>
      <c r="AN74" s="915"/>
      <c r="AO74" s="915"/>
      <c r="AP74" s="915" t="s">
        <v>601</v>
      </c>
      <c r="AQ74" s="915"/>
      <c r="AR74" s="915"/>
      <c r="AS74" s="915"/>
      <c r="AT74" s="915"/>
      <c r="AU74" s="915" t="s">
        <v>601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610</v>
      </c>
      <c r="C75" s="958"/>
      <c r="D75" s="958"/>
      <c r="E75" s="958"/>
      <c r="F75" s="958"/>
      <c r="G75" s="958"/>
      <c r="H75" s="958"/>
      <c r="I75" s="958"/>
      <c r="J75" s="958"/>
      <c r="K75" s="958"/>
      <c r="L75" s="958"/>
      <c r="M75" s="958"/>
      <c r="N75" s="958"/>
      <c r="O75" s="958"/>
      <c r="P75" s="959"/>
      <c r="Q75" s="963">
        <v>276261</v>
      </c>
      <c r="R75" s="964"/>
      <c r="S75" s="964"/>
      <c r="T75" s="964"/>
      <c r="U75" s="914"/>
      <c r="V75" s="965">
        <v>272197</v>
      </c>
      <c r="W75" s="964"/>
      <c r="X75" s="964"/>
      <c r="Y75" s="964"/>
      <c r="Z75" s="914"/>
      <c r="AA75" s="965">
        <v>4064</v>
      </c>
      <c r="AB75" s="964"/>
      <c r="AC75" s="964"/>
      <c r="AD75" s="964"/>
      <c r="AE75" s="914"/>
      <c r="AF75" s="965">
        <v>4064</v>
      </c>
      <c r="AG75" s="964"/>
      <c r="AH75" s="964"/>
      <c r="AI75" s="964"/>
      <c r="AJ75" s="914"/>
      <c r="AK75" s="965">
        <v>1842</v>
      </c>
      <c r="AL75" s="964"/>
      <c r="AM75" s="964"/>
      <c r="AN75" s="964"/>
      <c r="AO75" s="914"/>
      <c r="AP75" s="965" t="s">
        <v>601</v>
      </c>
      <c r="AQ75" s="964"/>
      <c r="AR75" s="964"/>
      <c r="AS75" s="964"/>
      <c r="AT75" s="914"/>
      <c r="AU75" s="965" t="s">
        <v>601</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611</v>
      </c>
      <c r="C76" s="958"/>
      <c r="D76" s="958"/>
      <c r="E76" s="958"/>
      <c r="F76" s="958"/>
      <c r="G76" s="958"/>
      <c r="H76" s="958"/>
      <c r="I76" s="958"/>
      <c r="J76" s="958"/>
      <c r="K76" s="958"/>
      <c r="L76" s="958"/>
      <c r="M76" s="958"/>
      <c r="N76" s="958"/>
      <c r="O76" s="958"/>
      <c r="P76" s="959"/>
      <c r="Q76" s="963">
        <v>66</v>
      </c>
      <c r="R76" s="964"/>
      <c r="S76" s="964"/>
      <c r="T76" s="964"/>
      <c r="U76" s="914"/>
      <c r="V76" s="965">
        <v>53</v>
      </c>
      <c r="W76" s="964"/>
      <c r="X76" s="964"/>
      <c r="Y76" s="964"/>
      <c r="Z76" s="914"/>
      <c r="AA76" s="965">
        <v>13</v>
      </c>
      <c r="AB76" s="964"/>
      <c r="AC76" s="964"/>
      <c r="AD76" s="964"/>
      <c r="AE76" s="914"/>
      <c r="AF76" s="965">
        <v>13</v>
      </c>
      <c r="AG76" s="964"/>
      <c r="AH76" s="964"/>
      <c r="AI76" s="964"/>
      <c r="AJ76" s="914"/>
      <c r="AK76" s="965">
        <v>9</v>
      </c>
      <c r="AL76" s="964"/>
      <c r="AM76" s="964"/>
      <c r="AN76" s="964"/>
      <c r="AO76" s="914"/>
      <c r="AP76" s="965">
        <v>58</v>
      </c>
      <c r="AQ76" s="964"/>
      <c r="AR76" s="964"/>
      <c r="AS76" s="964"/>
      <c r="AT76" s="914"/>
      <c r="AU76" s="965" t="s">
        <v>613</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4695</v>
      </c>
      <c r="AG88" s="926"/>
      <c r="AH88" s="926"/>
      <c r="AI88" s="926"/>
      <c r="AJ88" s="926"/>
      <c r="AK88" s="923"/>
      <c r="AL88" s="923"/>
      <c r="AM88" s="923"/>
      <c r="AN88" s="923"/>
      <c r="AO88" s="923"/>
      <c r="AP88" s="926">
        <v>58</v>
      </c>
      <c r="AQ88" s="926"/>
      <c r="AR88" s="926"/>
      <c r="AS88" s="926"/>
      <c r="AT88" s="926"/>
      <c r="AU88" s="926" t="s">
        <v>601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91</v>
      </c>
      <c r="CS102" s="934"/>
      <c r="CT102" s="934"/>
      <c r="CU102" s="934"/>
      <c r="CV102" s="977"/>
      <c r="CW102" s="976" t="s">
        <v>601</v>
      </c>
      <c r="CX102" s="934"/>
      <c r="CY102" s="934"/>
      <c r="CZ102" s="934"/>
      <c r="DA102" s="977"/>
      <c r="DB102" s="976" t="s">
        <v>601</v>
      </c>
      <c r="DC102" s="934"/>
      <c r="DD102" s="934"/>
      <c r="DE102" s="934"/>
      <c r="DF102" s="977"/>
      <c r="DG102" s="976" t="s">
        <v>601</v>
      </c>
      <c r="DH102" s="934"/>
      <c r="DI102" s="934"/>
      <c r="DJ102" s="934"/>
      <c r="DK102" s="977"/>
      <c r="DL102" s="976" t="s">
        <v>601</v>
      </c>
      <c r="DM102" s="934"/>
      <c r="DN102" s="934"/>
      <c r="DO102" s="934"/>
      <c r="DP102" s="977"/>
      <c r="DQ102" s="976" t="s">
        <v>602</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307</v>
      </c>
      <c r="AG109" s="979"/>
      <c r="AH109" s="979"/>
      <c r="AI109" s="979"/>
      <c r="AJ109" s="980"/>
      <c r="AK109" s="978" t="s">
        <v>306</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307</v>
      </c>
      <c r="BW109" s="979"/>
      <c r="BX109" s="979"/>
      <c r="BY109" s="979"/>
      <c r="BZ109" s="980"/>
      <c r="CA109" s="978" t="s">
        <v>306</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307</v>
      </c>
      <c r="DM109" s="979"/>
      <c r="DN109" s="979"/>
      <c r="DO109" s="979"/>
      <c r="DP109" s="980"/>
      <c r="DQ109" s="978" t="s">
        <v>306</v>
      </c>
      <c r="DR109" s="979"/>
      <c r="DS109" s="979"/>
      <c r="DT109" s="979"/>
      <c r="DU109" s="980"/>
      <c r="DV109" s="978" t="s">
        <v>436</v>
      </c>
      <c r="DW109" s="979"/>
      <c r="DX109" s="979"/>
      <c r="DY109" s="979"/>
      <c r="DZ109" s="981"/>
    </row>
    <row r="110" spans="1:131" s="247" customFormat="1" ht="26.25" customHeight="1" x14ac:dyDescent="0.15">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4199503</v>
      </c>
      <c r="AB110" s="986"/>
      <c r="AC110" s="986"/>
      <c r="AD110" s="986"/>
      <c r="AE110" s="987"/>
      <c r="AF110" s="988">
        <v>4258197</v>
      </c>
      <c r="AG110" s="986"/>
      <c r="AH110" s="986"/>
      <c r="AI110" s="986"/>
      <c r="AJ110" s="987"/>
      <c r="AK110" s="988">
        <v>4083457</v>
      </c>
      <c r="AL110" s="986"/>
      <c r="AM110" s="986"/>
      <c r="AN110" s="986"/>
      <c r="AO110" s="987"/>
      <c r="AP110" s="989">
        <v>33.4</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39709743</v>
      </c>
      <c r="BR110" s="1021"/>
      <c r="BS110" s="1021"/>
      <c r="BT110" s="1021"/>
      <c r="BU110" s="1021"/>
      <c r="BV110" s="1021">
        <v>39510753</v>
      </c>
      <c r="BW110" s="1021"/>
      <c r="BX110" s="1021"/>
      <c r="BY110" s="1021"/>
      <c r="BZ110" s="1021"/>
      <c r="CA110" s="1021">
        <v>42419133</v>
      </c>
      <c r="CB110" s="1021"/>
      <c r="CC110" s="1021"/>
      <c r="CD110" s="1021"/>
      <c r="CE110" s="1021"/>
      <c r="CF110" s="1035">
        <v>347.4</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128</v>
      </c>
      <c r="DR110" s="1021"/>
      <c r="DS110" s="1021"/>
      <c r="DT110" s="1021"/>
      <c r="DU110" s="1021"/>
      <c r="DV110" s="1022" t="s">
        <v>128</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443</v>
      </c>
      <c r="AL111" s="1028"/>
      <c r="AM111" s="1028"/>
      <c r="AN111" s="1028"/>
      <c r="AO111" s="1029"/>
      <c r="AP111" s="1031" t="s">
        <v>444</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v>17625</v>
      </c>
      <c r="BR111" s="1014"/>
      <c r="BS111" s="1014"/>
      <c r="BT111" s="1014"/>
      <c r="BU111" s="1014"/>
      <c r="BV111" s="1014" t="s">
        <v>446</v>
      </c>
      <c r="BW111" s="1014"/>
      <c r="BX111" s="1014"/>
      <c r="BY111" s="1014"/>
      <c r="BZ111" s="1014"/>
      <c r="CA111" s="1014" t="s">
        <v>446</v>
      </c>
      <c r="CB111" s="1014"/>
      <c r="CC111" s="1014"/>
      <c r="CD111" s="1014"/>
      <c r="CE111" s="1014"/>
      <c r="CF111" s="1008" t="s">
        <v>128</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128</v>
      </c>
      <c r="DM111" s="1014"/>
      <c r="DN111" s="1014"/>
      <c r="DO111" s="1014"/>
      <c r="DP111" s="1014"/>
      <c r="DQ111" s="1014" t="s">
        <v>393</v>
      </c>
      <c r="DR111" s="1014"/>
      <c r="DS111" s="1014"/>
      <c r="DT111" s="1014"/>
      <c r="DU111" s="1014"/>
      <c r="DV111" s="1015" t="s">
        <v>128</v>
      </c>
      <c r="DW111" s="1015"/>
      <c r="DX111" s="1015"/>
      <c r="DY111" s="1015"/>
      <c r="DZ111" s="1016"/>
    </row>
    <row r="112" spans="1:131" s="247" customFormat="1" ht="26.25" customHeight="1" x14ac:dyDescent="0.15">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13805612</v>
      </c>
      <c r="BR112" s="1014"/>
      <c r="BS112" s="1014"/>
      <c r="BT112" s="1014"/>
      <c r="BU112" s="1014"/>
      <c r="BV112" s="1014">
        <v>12930696</v>
      </c>
      <c r="BW112" s="1014"/>
      <c r="BX112" s="1014"/>
      <c r="BY112" s="1014"/>
      <c r="BZ112" s="1014"/>
      <c r="CA112" s="1014">
        <v>11941404</v>
      </c>
      <c r="CB112" s="1014"/>
      <c r="CC112" s="1014"/>
      <c r="CD112" s="1014"/>
      <c r="CE112" s="1014"/>
      <c r="CF112" s="1008">
        <v>97.8</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1332618</v>
      </c>
      <c r="AB113" s="1028"/>
      <c r="AC113" s="1028"/>
      <c r="AD113" s="1028"/>
      <c r="AE113" s="1029"/>
      <c r="AF113" s="1030">
        <v>1032017</v>
      </c>
      <c r="AG113" s="1028"/>
      <c r="AH113" s="1028"/>
      <c r="AI113" s="1028"/>
      <c r="AJ113" s="1029"/>
      <c r="AK113" s="1030">
        <v>1108894</v>
      </c>
      <c r="AL113" s="1028"/>
      <c r="AM113" s="1028"/>
      <c r="AN113" s="1028"/>
      <c r="AO113" s="1029"/>
      <c r="AP113" s="1031">
        <v>9.1</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t="s">
        <v>128</v>
      </c>
      <c r="BR113" s="1014"/>
      <c r="BS113" s="1014"/>
      <c r="BT113" s="1014"/>
      <c r="BU113" s="1014"/>
      <c r="BV113" s="1014" t="s">
        <v>128</v>
      </c>
      <c r="BW113" s="1014"/>
      <c r="BX113" s="1014"/>
      <c r="BY113" s="1014"/>
      <c r="BZ113" s="1014"/>
      <c r="CA113" s="1014" t="s">
        <v>128</v>
      </c>
      <c r="CB113" s="1014"/>
      <c r="CC113" s="1014"/>
      <c r="CD113" s="1014"/>
      <c r="CE113" s="1014"/>
      <c r="CF113" s="1008" t="s">
        <v>128</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446</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9947</v>
      </c>
      <c r="AB114" s="1053"/>
      <c r="AC114" s="1053"/>
      <c r="AD114" s="1053"/>
      <c r="AE114" s="1054"/>
      <c r="AF114" s="1055">
        <v>9885</v>
      </c>
      <c r="AG114" s="1053"/>
      <c r="AH114" s="1053"/>
      <c r="AI114" s="1053"/>
      <c r="AJ114" s="1054"/>
      <c r="AK114" s="1055">
        <v>5591</v>
      </c>
      <c r="AL114" s="1053"/>
      <c r="AM114" s="1053"/>
      <c r="AN114" s="1053"/>
      <c r="AO114" s="1054"/>
      <c r="AP114" s="1056">
        <v>0</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4250825</v>
      </c>
      <c r="BR114" s="1014"/>
      <c r="BS114" s="1014"/>
      <c r="BT114" s="1014"/>
      <c r="BU114" s="1014"/>
      <c r="BV114" s="1014">
        <v>3888983</v>
      </c>
      <c r="BW114" s="1014"/>
      <c r="BX114" s="1014"/>
      <c r="BY114" s="1014"/>
      <c r="BZ114" s="1014"/>
      <c r="CA114" s="1014">
        <v>3912863</v>
      </c>
      <c r="CB114" s="1014"/>
      <c r="CC114" s="1014"/>
      <c r="CD114" s="1014"/>
      <c r="CE114" s="1014"/>
      <c r="CF114" s="1008">
        <v>32</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17945</v>
      </c>
      <c r="AB115" s="1028"/>
      <c r="AC115" s="1028"/>
      <c r="AD115" s="1028"/>
      <c r="AE115" s="1029"/>
      <c r="AF115" s="1030">
        <v>17625</v>
      </c>
      <c r="AG115" s="1028"/>
      <c r="AH115" s="1028"/>
      <c r="AI115" s="1028"/>
      <c r="AJ115" s="1029"/>
      <c r="AK115" s="1030">
        <v>11419</v>
      </c>
      <c r="AL115" s="1028"/>
      <c r="AM115" s="1028"/>
      <c r="AN115" s="1028"/>
      <c r="AO115" s="1029"/>
      <c r="AP115" s="1031">
        <v>0.1</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128</v>
      </c>
      <c r="CB115" s="1014"/>
      <c r="CC115" s="1014"/>
      <c r="CD115" s="1014"/>
      <c r="CE115" s="1014"/>
      <c r="CF115" s="1008" t="s">
        <v>128</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128</v>
      </c>
      <c r="DW115" s="1057"/>
      <c r="DX115" s="1057"/>
      <c r="DY115" s="1057"/>
      <c r="DZ115" s="1058"/>
    </row>
    <row r="116" spans="1:130" s="247"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v>21</v>
      </c>
      <c r="AL116" s="1053"/>
      <c r="AM116" s="1053"/>
      <c r="AN116" s="1053"/>
      <c r="AO116" s="1054"/>
      <c r="AP116" s="1056">
        <v>0</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463</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17625</v>
      </c>
      <c r="DH116" s="1053"/>
      <c r="DI116" s="1053"/>
      <c r="DJ116" s="1053"/>
      <c r="DK116" s="1054"/>
      <c r="DL116" s="1055" t="s">
        <v>128</v>
      </c>
      <c r="DM116" s="1053"/>
      <c r="DN116" s="1053"/>
      <c r="DO116" s="1053"/>
      <c r="DP116" s="1054"/>
      <c r="DQ116" s="1055" t="s">
        <v>128</v>
      </c>
      <c r="DR116" s="1053"/>
      <c r="DS116" s="1053"/>
      <c r="DT116" s="1053"/>
      <c r="DU116" s="1054"/>
      <c r="DV116" s="1056" t="s">
        <v>444</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5560013</v>
      </c>
      <c r="AB117" s="1071"/>
      <c r="AC117" s="1071"/>
      <c r="AD117" s="1071"/>
      <c r="AE117" s="1072"/>
      <c r="AF117" s="1073">
        <v>5317724</v>
      </c>
      <c r="AG117" s="1071"/>
      <c r="AH117" s="1071"/>
      <c r="AI117" s="1071"/>
      <c r="AJ117" s="1072"/>
      <c r="AK117" s="1073">
        <v>5209382</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393</v>
      </c>
      <c r="BW117" s="1014"/>
      <c r="BX117" s="1014"/>
      <c r="BY117" s="1014"/>
      <c r="BZ117" s="1014"/>
      <c r="CA117" s="1014" t="s">
        <v>128</v>
      </c>
      <c r="CB117" s="1014"/>
      <c r="CC117" s="1014"/>
      <c r="CD117" s="1014"/>
      <c r="CE117" s="1014"/>
      <c r="CF117" s="1008" t="s">
        <v>463</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463</v>
      </c>
      <c r="DR117" s="1053"/>
      <c r="DS117" s="1053"/>
      <c r="DT117" s="1053"/>
      <c r="DU117" s="1054"/>
      <c r="DV117" s="1056" t="s">
        <v>128</v>
      </c>
      <c r="DW117" s="1057"/>
      <c r="DX117" s="1057"/>
      <c r="DY117" s="1057"/>
      <c r="DZ117" s="1058"/>
    </row>
    <row r="118" spans="1:130" s="247" customFormat="1" ht="26.25" customHeight="1" x14ac:dyDescent="0.15">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307</v>
      </c>
      <c r="AG118" s="979"/>
      <c r="AH118" s="979"/>
      <c r="AI118" s="979"/>
      <c r="AJ118" s="980"/>
      <c r="AK118" s="978" t="s">
        <v>306</v>
      </c>
      <c r="AL118" s="979"/>
      <c r="AM118" s="979"/>
      <c r="AN118" s="979"/>
      <c r="AO118" s="980"/>
      <c r="AP118" s="1065" t="s">
        <v>436</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443</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444</v>
      </c>
      <c r="DW118" s="1057"/>
      <c r="DX118" s="1057"/>
      <c r="DY118" s="1057"/>
      <c r="DZ118" s="1058"/>
    </row>
    <row r="119" spans="1:130" s="247" customFormat="1" ht="26.25" customHeight="1" x14ac:dyDescent="0.15">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470</v>
      </c>
      <c r="BP119" s="1100"/>
      <c r="BQ119" s="1091">
        <v>57783805</v>
      </c>
      <c r="BR119" s="1092"/>
      <c r="BS119" s="1092"/>
      <c r="BT119" s="1092"/>
      <c r="BU119" s="1092"/>
      <c r="BV119" s="1092">
        <v>56330432</v>
      </c>
      <c r="BW119" s="1092"/>
      <c r="BX119" s="1092"/>
      <c r="BY119" s="1092"/>
      <c r="BZ119" s="1092"/>
      <c r="CA119" s="1092">
        <v>58273400</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x14ac:dyDescent="0.15">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7305269</v>
      </c>
      <c r="BR120" s="1021"/>
      <c r="BS120" s="1021"/>
      <c r="BT120" s="1021"/>
      <c r="BU120" s="1021"/>
      <c r="BV120" s="1021">
        <v>7147001</v>
      </c>
      <c r="BW120" s="1021"/>
      <c r="BX120" s="1021"/>
      <c r="BY120" s="1021"/>
      <c r="BZ120" s="1021"/>
      <c r="CA120" s="1021">
        <v>6544651</v>
      </c>
      <c r="CB120" s="1021"/>
      <c r="CC120" s="1021"/>
      <c r="CD120" s="1021"/>
      <c r="CE120" s="1021"/>
      <c r="CF120" s="1035">
        <v>53.6</v>
      </c>
      <c r="CG120" s="1036"/>
      <c r="CH120" s="1036"/>
      <c r="CI120" s="1036"/>
      <c r="CJ120" s="1036"/>
      <c r="CK120" s="1101" t="s">
        <v>474</v>
      </c>
      <c r="CL120" s="1102"/>
      <c r="CM120" s="1102"/>
      <c r="CN120" s="1102"/>
      <c r="CO120" s="1103"/>
      <c r="CP120" s="1109" t="s">
        <v>413</v>
      </c>
      <c r="CQ120" s="1110"/>
      <c r="CR120" s="1110"/>
      <c r="CS120" s="1110"/>
      <c r="CT120" s="1110"/>
      <c r="CU120" s="1110"/>
      <c r="CV120" s="1110"/>
      <c r="CW120" s="1110"/>
      <c r="CX120" s="1110"/>
      <c r="CY120" s="1110"/>
      <c r="CZ120" s="1110"/>
      <c r="DA120" s="1110"/>
      <c r="DB120" s="1110"/>
      <c r="DC120" s="1110"/>
      <c r="DD120" s="1110"/>
      <c r="DE120" s="1110"/>
      <c r="DF120" s="1111"/>
      <c r="DG120" s="1020" t="s">
        <v>128</v>
      </c>
      <c r="DH120" s="1021"/>
      <c r="DI120" s="1021"/>
      <c r="DJ120" s="1021"/>
      <c r="DK120" s="1021"/>
      <c r="DL120" s="1021">
        <v>10713914</v>
      </c>
      <c r="DM120" s="1021"/>
      <c r="DN120" s="1021"/>
      <c r="DO120" s="1021"/>
      <c r="DP120" s="1021"/>
      <c r="DQ120" s="1021">
        <v>9576108</v>
      </c>
      <c r="DR120" s="1021"/>
      <c r="DS120" s="1021"/>
      <c r="DT120" s="1021"/>
      <c r="DU120" s="1021"/>
      <c r="DV120" s="1022">
        <v>78.400000000000006</v>
      </c>
      <c r="DW120" s="1022"/>
      <c r="DX120" s="1022"/>
      <c r="DY120" s="1022"/>
      <c r="DZ120" s="1023"/>
    </row>
    <row r="121" spans="1:130" s="247" customFormat="1" ht="26.25" customHeight="1" x14ac:dyDescent="0.15">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2540246</v>
      </c>
      <c r="BR121" s="1014"/>
      <c r="BS121" s="1014"/>
      <c r="BT121" s="1014"/>
      <c r="BU121" s="1014"/>
      <c r="BV121" s="1014">
        <v>2465277</v>
      </c>
      <c r="BW121" s="1014"/>
      <c r="BX121" s="1014"/>
      <c r="BY121" s="1014"/>
      <c r="BZ121" s="1014"/>
      <c r="CA121" s="1014">
        <v>2399372</v>
      </c>
      <c r="CB121" s="1014"/>
      <c r="CC121" s="1014"/>
      <c r="CD121" s="1014"/>
      <c r="CE121" s="1014"/>
      <c r="CF121" s="1008">
        <v>19.600000000000001</v>
      </c>
      <c r="CG121" s="1009"/>
      <c r="CH121" s="1009"/>
      <c r="CI121" s="1009"/>
      <c r="CJ121" s="1009"/>
      <c r="CK121" s="1104"/>
      <c r="CL121" s="1105"/>
      <c r="CM121" s="1105"/>
      <c r="CN121" s="1105"/>
      <c r="CO121" s="1106"/>
      <c r="CP121" s="1114" t="s">
        <v>412</v>
      </c>
      <c r="CQ121" s="1115"/>
      <c r="CR121" s="1115"/>
      <c r="CS121" s="1115"/>
      <c r="CT121" s="1115"/>
      <c r="CU121" s="1115"/>
      <c r="CV121" s="1115"/>
      <c r="CW121" s="1115"/>
      <c r="CX121" s="1115"/>
      <c r="CY121" s="1115"/>
      <c r="CZ121" s="1115"/>
      <c r="DA121" s="1115"/>
      <c r="DB121" s="1115"/>
      <c r="DC121" s="1115"/>
      <c r="DD121" s="1115"/>
      <c r="DE121" s="1115"/>
      <c r="DF121" s="1116"/>
      <c r="DG121" s="1013" t="s">
        <v>463</v>
      </c>
      <c r="DH121" s="1014"/>
      <c r="DI121" s="1014"/>
      <c r="DJ121" s="1014"/>
      <c r="DK121" s="1014"/>
      <c r="DL121" s="1014">
        <v>1821061</v>
      </c>
      <c r="DM121" s="1014"/>
      <c r="DN121" s="1014"/>
      <c r="DO121" s="1014"/>
      <c r="DP121" s="1014"/>
      <c r="DQ121" s="1014">
        <v>1965252</v>
      </c>
      <c r="DR121" s="1014"/>
      <c r="DS121" s="1014"/>
      <c r="DT121" s="1014"/>
      <c r="DU121" s="1014"/>
      <c r="DV121" s="1015">
        <v>16.100000000000001</v>
      </c>
      <c r="DW121" s="1015"/>
      <c r="DX121" s="1015"/>
      <c r="DY121" s="1015"/>
      <c r="DZ121" s="1016"/>
    </row>
    <row r="122" spans="1:130" s="247"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443</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36607145</v>
      </c>
      <c r="BR122" s="1092"/>
      <c r="BS122" s="1092"/>
      <c r="BT122" s="1092"/>
      <c r="BU122" s="1092"/>
      <c r="BV122" s="1092">
        <v>36116754</v>
      </c>
      <c r="BW122" s="1092"/>
      <c r="BX122" s="1092"/>
      <c r="BY122" s="1092"/>
      <c r="BZ122" s="1092"/>
      <c r="CA122" s="1092">
        <v>37856394</v>
      </c>
      <c r="CB122" s="1092"/>
      <c r="CC122" s="1092"/>
      <c r="CD122" s="1092"/>
      <c r="CE122" s="1092"/>
      <c r="CF122" s="1112">
        <v>310</v>
      </c>
      <c r="CG122" s="1113"/>
      <c r="CH122" s="1113"/>
      <c r="CI122" s="1113"/>
      <c r="CJ122" s="1113"/>
      <c r="CK122" s="1104"/>
      <c r="CL122" s="1105"/>
      <c r="CM122" s="1105"/>
      <c r="CN122" s="1105"/>
      <c r="CO122" s="1106"/>
      <c r="CP122" s="1114" t="s">
        <v>405</v>
      </c>
      <c r="CQ122" s="1115"/>
      <c r="CR122" s="1115"/>
      <c r="CS122" s="1115"/>
      <c r="CT122" s="1115"/>
      <c r="CU122" s="1115"/>
      <c r="CV122" s="1115"/>
      <c r="CW122" s="1115"/>
      <c r="CX122" s="1115"/>
      <c r="CY122" s="1115"/>
      <c r="CZ122" s="1115"/>
      <c r="DA122" s="1115"/>
      <c r="DB122" s="1115"/>
      <c r="DC122" s="1115"/>
      <c r="DD122" s="1115"/>
      <c r="DE122" s="1115"/>
      <c r="DF122" s="1116"/>
      <c r="DG122" s="1013">
        <v>406169</v>
      </c>
      <c r="DH122" s="1014"/>
      <c r="DI122" s="1014"/>
      <c r="DJ122" s="1014"/>
      <c r="DK122" s="1014"/>
      <c r="DL122" s="1014">
        <v>395721</v>
      </c>
      <c r="DM122" s="1014"/>
      <c r="DN122" s="1014"/>
      <c r="DO122" s="1014"/>
      <c r="DP122" s="1014"/>
      <c r="DQ122" s="1014">
        <v>400044</v>
      </c>
      <c r="DR122" s="1014"/>
      <c r="DS122" s="1014"/>
      <c r="DT122" s="1014"/>
      <c r="DU122" s="1014"/>
      <c r="DV122" s="1015">
        <v>3.3</v>
      </c>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17945</v>
      </c>
      <c r="AB123" s="1053"/>
      <c r="AC123" s="1053"/>
      <c r="AD123" s="1053"/>
      <c r="AE123" s="1054"/>
      <c r="AF123" s="1055">
        <v>17625</v>
      </c>
      <c r="AG123" s="1053"/>
      <c r="AH123" s="1053"/>
      <c r="AI123" s="1053"/>
      <c r="AJ123" s="1054"/>
      <c r="AK123" s="1055">
        <v>11419</v>
      </c>
      <c r="AL123" s="1053"/>
      <c r="AM123" s="1053"/>
      <c r="AN123" s="1053"/>
      <c r="AO123" s="1054"/>
      <c r="AP123" s="1056">
        <v>0.1</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478</v>
      </c>
      <c r="BP123" s="1100"/>
      <c r="BQ123" s="1159">
        <v>46452660</v>
      </c>
      <c r="BR123" s="1160"/>
      <c r="BS123" s="1160"/>
      <c r="BT123" s="1160"/>
      <c r="BU123" s="1160"/>
      <c r="BV123" s="1160">
        <v>45729032</v>
      </c>
      <c r="BW123" s="1160"/>
      <c r="BX123" s="1160"/>
      <c r="BY123" s="1160"/>
      <c r="BZ123" s="1160"/>
      <c r="CA123" s="1160">
        <v>46800417</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393</v>
      </c>
      <c r="DM123" s="1053"/>
      <c r="DN123" s="1053"/>
      <c r="DO123" s="1053"/>
      <c r="DP123" s="1054"/>
      <c r="DQ123" s="1055" t="s">
        <v>128</v>
      </c>
      <c r="DR123" s="1053"/>
      <c r="DS123" s="1053"/>
      <c r="DT123" s="1053"/>
      <c r="DU123" s="1054"/>
      <c r="DV123" s="1056" t="s">
        <v>128</v>
      </c>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90</v>
      </c>
      <c r="BR124" s="1122"/>
      <c r="BS124" s="1122"/>
      <c r="BT124" s="1122"/>
      <c r="BU124" s="1122"/>
      <c r="BV124" s="1122">
        <v>86</v>
      </c>
      <c r="BW124" s="1122"/>
      <c r="BX124" s="1122"/>
      <c r="BY124" s="1122"/>
      <c r="BZ124" s="1122"/>
      <c r="CA124" s="1122">
        <v>93.9</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v>13399443</v>
      </c>
      <c r="DH124" s="1078"/>
      <c r="DI124" s="1078"/>
      <c r="DJ124" s="1078"/>
      <c r="DK124" s="1079"/>
      <c r="DL124" s="1077" t="s">
        <v>446</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482</v>
      </c>
      <c r="AB125" s="1053"/>
      <c r="AC125" s="1053"/>
      <c r="AD125" s="1053"/>
      <c r="AE125" s="1054"/>
      <c r="AF125" s="1055" t="s">
        <v>446</v>
      </c>
      <c r="AG125" s="1053"/>
      <c r="AH125" s="1053"/>
      <c r="AI125" s="1053"/>
      <c r="AJ125" s="1054"/>
      <c r="AK125" s="1055" t="s">
        <v>482</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446</v>
      </c>
      <c r="DH125" s="1021"/>
      <c r="DI125" s="1021"/>
      <c r="DJ125" s="1021"/>
      <c r="DK125" s="1021"/>
      <c r="DL125" s="1021" t="s">
        <v>446</v>
      </c>
      <c r="DM125" s="1021"/>
      <c r="DN125" s="1021"/>
      <c r="DO125" s="1021"/>
      <c r="DP125" s="1021"/>
      <c r="DQ125" s="1021" t="s">
        <v>128</v>
      </c>
      <c r="DR125" s="1021"/>
      <c r="DS125" s="1021"/>
      <c r="DT125" s="1021"/>
      <c r="DU125" s="1021"/>
      <c r="DV125" s="1022" t="s">
        <v>463</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443</v>
      </c>
      <c r="AB126" s="1053"/>
      <c r="AC126" s="1053"/>
      <c r="AD126" s="1053"/>
      <c r="AE126" s="1054"/>
      <c r="AF126" s="1055" t="s">
        <v>444</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393</v>
      </c>
      <c r="DH126" s="1014"/>
      <c r="DI126" s="1014"/>
      <c r="DJ126" s="1014"/>
      <c r="DK126" s="1014"/>
      <c r="DL126" s="1014" t="s">
        <v>128</v>
      </c>
      <c r="DM126" s="1014"/>
      <c r="DN126" s="1014"/>
      <c r="DO126" s="1014"/>
      <c r="DP126" s="1014"/>
      <c r="DQ126" s="1014" t="s">
        <v>128</v>
      </c>
      <c r="DR126" s="1014"/>
      <c r="DS126" s="1014"/>
      <c r="DT126" s="1014"/>
      <c r="DU126" s="1014"/>
      <c r="DV126" s="1015" t="s">
        <v>446</v>
      </c>
      <c r="DW126" s="1015"/>
      <c r="DX126" s="1015"/>
      <c r="DY126" s="1015"/>
      <c r="DZ126" s="1016"/>
    </row>
    <row r="127" spans="1:130" s="247"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444</v>
      </c>
      <c r="AB127" s="1053"/>
      <c r="AC127" s="1053"/>
      <c r="AD127" s="1053"/>
      <c r="AE127" s="1054"/>
      <c r="AF127" s="1055" t="s">
        <v>446</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393</v>
      </c>
      <c r="DH127" s="1014"/>
      <c r="DI127" s="1014"/>
      <c r="DJ127" s="1014"/>
      <c r="DK127" s="1014"/>
      <c r="DL127" s="1014" t="s">
        <v>446</v>
      </c>
      <c r="DM127" s="1014"/>
      <c r="DN127" s="1014"/>
      <c r="DO127" s="1014"/>
      <c r="DP127" s="1014"/>
      <c r="DQ127" s="1014" t="s">
        <v>393</v>
      </c>
      <c r="DR127" s="1014"/>
      <c r="DS127" s="1014"/>
      <c r="DT127" s="1014"/>
      <c r="DU127" s="1014"/>
      <c r="DV127" s="1015" t="s">
        <v>482</v>
      </c>
      <c r="DW127" s="1015"/>
      <c r="DX127" s="1015"/>
      <c r="DY127" s="1015"/>
      <c r="DZ127" s="1016"/>
    </row>
    <row r="128" spans="1:130" s="247"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299380</v>
      </c>
      <c r="AB128" s="1142"/>
      <c r="AC128" s="1142"/>
      <c r="AD128" s="1142"/>
      <c r="AE128" s="1143"/>
      <c r="AF128" s="1144">
        <v>239897</v>
      </c>
      <c r="AG128" s="1142"/>
      <c r="AH128" s="1142"/>
      <c r="AI128" s="1142"/>
      <c r="AJ128" s="1143"/>
      <c r="AK128" s="1144">
        <v>275496</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482</v>
      </c>
      <c r="BG128" s="1149"/>
      <c r="BH128" s="1149"/>
      <c r="BI128" s="1149"/>
      <c r="BJ128" s="1149"/>
      <c r="BK128" s="1149"/>
      <c r="BL128" s="1150"/>
      <c r="BM128" s="1148">
        <v>12.73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482</v>
      </c>
      <c r="DM128" s="1134"/>
      <c r="DN128" s="1134"/>
      <c r="DO128" s="1134"/>
      <c r="DP128" s="1134"/>
      <c r="DQ128" s="1134" t="s">
        <v>128</v>
      </c>
      <c r="DR128" s="1134"/>
      <c r="DS128" s="1134"/>
      <c r="DT128" s="1134"/>
      <c r="DU128" s="1134"/>
      <c r="DV128" s="1135" t="s">
        <v>393</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16210884</v>
      </c>
      <c r="AB129" s="1053"/>
      <c r="AC129" s="1053"/>
      <c r="AD129" s="1053"/>
      <c r="AE129" s="1054"/>
      <c r="AF129" s="1055">
        <v>15898603</v>
      </c>
      <c r="AG129" s="1053"/>
      <c r="AH129" s="1053"/>
      <c r="AI129" s="1053"/>
      <c r="AJ129" s="1054"/>
      <c r="AK129" s="1055">
        <v>15732490</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128</v>
      </c>
      <c r="BG129" s="1163"/>
      <c r="BH129" s="1163"/>
      <c r="BI129" s="1163"/>
      <c r="BJ129" s="1163"/>
      <c r="BK129" s="1163"/>
      <c r="BL129" s="1164"/>
      <c r="BM129" s="1162">
        <v>17.73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3628105</v>
      </c>
      <c r="AB130" s="1053"/>
      <c r="AC130" s="1053"/>
      <c r="AD130" s="1053"/>
      <c r="AE130" s="1054"/>
      <c r="AF130" s="1055">
        <v>3581449</v>
      </c>
      <c r="AG130" s="1053"/>
      <c r="AH130" s="1053"/>
      <c r="AI130" s="1053"/>
      <c r="AJ130" s="1054"/>
      <c r="AK130" s="1055">
        <v>3521068</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12.2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12582779</v>
      </c>
      <c r="AB131" s="1078"/>
      <c r="AC131" s="1078"/>
      <c r="AD131" s="1078"/>
      <c r="AE131" s="1079"/>
      <c r="AF131" s="1077">
        <v>12317154</v>
      </c>
      <c r="AG131" s="1078"/>
      <c r="AH131" s="1078"/>
      <c r="AI131" s="1078"/>
      <c r="AJ131" s="1079"/>
      <c r="AK131" s="1077">
        <v>12211422</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93.9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12.974304010000001</v>
      </c>
      <c r="AB132" s="1194"/>
      <c r="AC132" s="1194"/>
      <c r="AD132" s="1194"/>
      <c r="AE132" s="1195"/>
      <c r="AF132" s="1196">
        <v>12.14873176</v>
      </c>
      <c r="AG132" s="1194"/>
      <c r="AH132" s="1194"/>
      <c r="AI132" s="1194"/>
      <c r="AJ132" s="1195"/>
      <c r="AK132" s="1196">
        <v>11.56964357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12.8</v>
      </c>
      <c r="AB133" s="1177"/>
      <c r="AC133" s="1177"/>
      <c r="AD133" s="1177"/>
      <c r="AE133" s="1178"/>
      <c r="AF133" s="1176">
        <v>12.8</v>
      </c>
      <c r="AG133" s="1177"/>
      <c r="AH133" s="1177"/>
      <c r="AI133" s="1177"/>
      <c r="AJ133" s="1178"/>
      <c r="AK133" s="1176">
        <v>12.2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tg0nt6fxomUmGwv76pwVvGKeJUwDMGlRxKGTFV6sOmy6sAFsTM0RDRMhlJg5gNZ5g0F0/GJwO7Cic+4vGeANw==" saltValue="KSKnj+tGPub4q0nVHwtD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S75" sqref="AS7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smbEaZ4Vi2eeS5PzaWAMhgbVXaskvPme5gMufsN6d3TzZ8Fp+vlLOxZmrQdSXQC2ePTJyCcQt6ff754mE3Tnw==" saltValue="f/KXobS91kYCr6dHrmRg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lXy3RCbOBUhYGBFUcShw5IxmjWzfyFT++qQ3RYFPYmSCUssWmwEBwlDGFjyjwPwUaGk7VrNH5I1e/QQnDbRzg==" saltValue="ZCyKNp89NfdEvAg9zRTc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workbookViewId="0">
      <selection activeCell="AN59" sqref="AN5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3727852</v>
      </c>
      <c r="AP9" s="313">
        <v>88413</v>
      </c>
      <c r="AQ9" s="314">
        <v>70630</v>
      </c>
      <c r="AR9" s="315">
        <v>25.2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715857</v>
      </c>
      <c r="AP10" s="316">
        <v>16978</v>
      </c>
      <c r="AQ10" s="317">
        <v>8333</v>
      </c>
      <c r="AR10" s="318">
        <v>103.7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22154</v>
      </c>
      <c r="AP11" s="316">
        <v>525</v>
      </c>
      <c r="AQ11" s="317">
        <v>8447</v>
      </c>
      <c r="AR11" s="318">
        <v>-93.8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1002</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v>12</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92948</v>
      </c>
      <c r="AP14" s="316">
        <v>2204</v>
      </c>
      <c r="AQ14" s="317">
        <v>2952</v>
      </c>
      <c r="AR14" s="318">
        <v>-25.3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92219</v>
      </c>
      <c r="AP15" s="316">
        <v>2187</v>
      </c>
      <c r="AQ15" s="317">
        <v>1842</v>
      </c>
      <c r="AR15" s="318">
        <v>18.7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-298744</v>
      </c>
      <c r="AP16" s="316">
        <v>-7085</v>
      </c>
      <c r="AQ16" s="317">
        <v>-6186</v>
      </c>
      <c r="AR16" s="318">
        <v>14.5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4352286</v>
      </c>
      <c r="AP17" s="316">
        <v>103223</v>
      </c>
      <c r="AQ17" s="317">
        <v>87031</v>
      </c>
      <c r="AR17" s="318">
        <v>18.600000000000001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10.72</v>
      </c>
      <c r="AP21" s="329">
        <v>8.3000000000000007</v>
      </c>
      <c r="AQ21" s="330">
        <v>2.42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94.4</v>
      </c>
      <c r="AP22" s="334">
        <v>97.7</v>
      </c>
      <c r="AQ22" s="335">
        <v>-3.3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4083457</v>
      </c>
      <c r="AP32" s="343">
        <v>96847</v>
      </c>
      <c r="AQ32" s="344">
        <v>50496</v>
      </c>
      <c r="AR32" s="345">
        <v>91.8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v>40</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1108894</v>
      </c>
      <c r="AP35" s="343">
        <v>26300</v>
      </c>
      <c r="AQ35" s="344">
        <v>19688</v>
      </c>
      <c r="AR35" s="345">
        <v>33.6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5591</v>
      </c>
      <c r="AP36" s="343">
        <v>133</v>
      </c>
      <c r="AQ36" s="344">
        <v>2838</v>
      </c>
      <c r="AR36" s="345">
        <v>-95.3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11419</v>
      </c>
      <c r="AP37" s="343">
        <v>271</v>
      </c>
      <c r="AQ37" s="344">
        <v>486</v>
      </c>
      <c r="AR37" s="345">
        <v>-44.2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v>21</v>
      </c>
      <c r="AP38" s="346">
        <v>0</v>
      </c>
      <c r="AQ38" s="347">
        <v>3</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-275496</v>
      </c>
      <c r="AP39" s="343">
        <v>-6534</v>
      </c>
      <c r="AQ39" s="344">
        <v>-4320</v>
      </c>
      <c r="AR39" s="345">
        <v>51.3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-3521068</v>
      </c>
      <c r="AP40" s="343">
        <v>-83509</v>
      </c>
      <c r="AQ40" s="344">
        <v>-47973</v>
      </c>
      <c r="AR40" s="345">
        <v>74.099999999999994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1412818</v>
      </c>
      <c r="AP41" s="343">
        <v>33508</v>
      </c>
      <c r="AQ41" s="344">
        <v>21258</v>
      </c>
      <c r="AR41" s="345">
        <v>57.6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4126259</v>
      </c>
      <c r="AN51" s="365">
        <v>91532</v>
      </c>
      <c r="AO51" s="366">
        <v>-48.3</v>
      </c>
      <c r="AP51" s="367">
        <v>81768</v>
      </c>
      <c r="AQ51" s="368">
        <v>-23.3</v>
      </c>
      <c r="AR51" s="369">
        <v>-25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3038735</v>
      </c>
      <c r="AN52" s="373">
        <v>67408</v>
      </c>
      <c r="AO52" s="374">
        <v>-46</v>
      </c>
      <c r="AP52" s="375">
        <v>37917</v>
      </c>
      <c r="AQ52" s="376">
        <v>-16.7</v>
      </c>
      <c r="AR52" s="377">
        <v>-29.3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2975193</v>
      </c>
      <c r="AN53" s="365">
        <v>66982</v>
      </c>
      <c r="AO53" s="366">
        <v>-26.8</v>
      </c>
      <c r="AP53" s="367">
        <v>65876</v>
      </c>
      <c r="AQ53" s="368">
        <v>-19.399999999999999</v>
      </c>
      <c r="AR53" s="369">
        <v>-7.4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1997633</v>
      </c>
      <c r="AN54" s="373">
        <v>44974</v>
      </c>
      <c r="AO54" s="374">
        <v>-33.299999999999997</v>
      </c>
      <c r="AP54" s="375">
        <v>36484</v>
      </c>
      <c r="AQ54" s="376">
        <v>-3.8</v>
      </c>
      <c r="AR54" s="377">
        <v>-29.5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3442335</v>
      </c>
      <c r="AN55" s="365">
        <v>78812</v>
      </c>
      <c r="AO55" s="366">
        <v>17.7</v>
      </c>
      <c r="AP55" s="367">
        <v>68468</v>
      </c>
      <c r="AQ55" s="368">
        <v>3.9</v>
      </c>
      <c r="AR55" s="369">
        <v>13.8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1708902</v>
      </c>
      <c r="AN56" s="373">
        <v>39125</v>
      </c>
      <c r="AO56" s="374">
        <v>-13</v>
      </c>
      <c r="AP56" s="375">
        <v>34140</v>
      </c>
      <c r="AQ56" s="376">
        <v>-6.4</v>
      </c>
      <c r="AR56" s="377">
        <v>-6.6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5296432</v>
      </c>
      <c r="AN57" s="365">
        <v>123176</v>
      </c>
      <c r="AO57" s="366">
        <v>56.3</v>
      </c>
      <c r="AP57" s="367">
        <v>69729</v>
      </c>
      <c r="AQ57" s="368">
        <v>1.8</v>
      </c>
      <c r="AR57" s="369">
        <v>54.5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1855678</v>
      </c>
      <c r="AN58" s="373">
        <v>43156</v>
      </c>
      <c r="AO58" s="374">
        <v>10.3</v>
      </c>
      <c r="AP58" s="375">
        <v>38908</v>
      </c>
      <c r="AQ58" s="376">
        <v>14</v>
      </c>
      <c r="AR58" s="377">
        <v>-3.7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8567246</v>
      </c>
      <c r="AN59" s="365">
        <v>203189</v>
      </c>
      <c r="AO59" s="366">
        <v>65</v>
      </c>
      <c r="AP59" s="367">
        <v>74581</v>
      </c>
      <c r="AQ59" s="368">
        <v>7</v>
      </c>
      <c r="AR59" s="369">
        <v>58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3221478</v>
      </c>
      <c r="AN60" s="373">
        <v>76404</v>
      </c>
      <c r="AO60" s="374">
        <v>77</v>
      </c>
      <c r="AP60" s="375">
        <v>41563</v>
      </c>
      <c r="AQ60" s="376">
        <v>6.8</v>
      </c>
      <c r="AR60" s="377">
        <v>70.2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4881493</v>
      </c>
      <c r="AN61" s="380">
        <v>112738</v>
      </c>
      <c r="AO61" s="381">
        <v>12.8</v>
      </c>
      <c r="AP61" s="382">
        <v>72084</v>
      </c>
      <c r="AQ61" s="383">
        <v>-6</v>
      </c>
      <c r="AR61" s="369">
        <v>18.8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2364485</v>
      </c>
      <c r="AN62" s="373">
        <v>54213</v>
      </c>
      <c r="AO62" s="374">
        <v>-1</v>
      </c>
      <c r="AP62" s="375">
        <v>37802</v>
      </c>
      <c r="AQ62" s="376">
        <v>-1.2</v>
      </c>
      <c r="AR62" s="377">
        <v>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eT+ge4qXzgb8K36F6wgloVVBKxXuND0gGrAut9v3alXAKI/BRe355mmuYuvEt96m2s9pFxi0nxpfZ5Jf321Vw==" saltValue="sd4Xj0FaNthajC4uXG2W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506</v>
      </c>
    </row>
    <row r="120" spans="125:125" ht="13.5" hidden="1" customHeight="1" x14ac:dyDescent="0.15"/>
    <row r="121" spans="125:125" ht="13.5" hidden="1" customHeight="1" x14ac:dyDescent="0.15">
      <c r="DU121" s="291"/>
    </row>
  </sheetData>
  <sheetProtection algorithmName="SHA-512" hashValue="N8fU8zRTLCLyxU0wlBfIruAtcOnOG2aaN0lCgi40OTloJ1YagI/hNJYLjK/0Ep+BB9lS6Yhq5uJ+CoxWQ2zaPQ==" saltValue="FQnkYXQaVcfbo3/pImfs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election activeCell="CS98" sqref="CS9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7Oo4/VGL3s896BSzm4gU4gyoJpd8TMkGuU33l6BtXkhXu+VrRZtVe+CUDBNaomQ64Kp4OI6z3kxpV+vIrLXnjg==" saltValue="2OFx94drBqUiZel1XZfX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11.59</v>
      </c>
      <c r="G47" s="12">
        <v>11.1</v>
      </c>
      <c r="H47" s="12">
        <v>10.64</v>
      </c>
      <c r="I47" s="12">
        <v>10.85</v>
      </c>
      <c r="J47" s="13">
        <v>9.69</v>
      </c>
    </row>
    <row r="48" spans="2:10" ht="57.75" customHeight="1" x14ac:dyDescent="0.15">
      <c r="B48" s="14"/>
      <c r="C48" s="1238" t="s">
        <v>4</v>
      </c>
      <c r="D48" s="1238"/>
      <c r="E48" s="1239"/>
      <c r="F48" s="15">
        <v>10.68</v>
      </c>
      <c r="G48" s="16">
        <v>9</v>
      </c>
      <c r="H48" s="16">
        <v>7.44</v>
      </c>
      <c r="I48" s="16">
        <v>6.79</v>
      </c>
      <c r="J48" s="17">
        <v>6.59</v>
      </c>
    </row>
    <row r="49" spans="2:10" ht="57.75" customHeight="1" thickBot="1" x14ac:dyDescent="0.2">
      <c r="B49" s="18"/>
      <c r="C49" s="1240" t="s">
        <v>5</v>
      </c>
      <c r="D49" s="1240"/>
      <c r="E49" s="1241"/>
      <c r="F49" s="19">
        <v>4.46</v>
      </c>
      <c r="G49" s="20" t="s">
        <v>564</v>
      </c>
      <c r="H49" s="20" t="s">
        <v>565</v>
      </c>
      <c r="I49" s="20" t="s">
        <v>566</v>
      </c>
      <c r="J49" s="21" t="s">
        <v>567</v>
      </c>
    </row>
    <row r="50" spans="2:10" ht="13.5" customHeight="1" x14ac:dyDescent="0.15"/>
  </sheetData>
  <sheetProtection algorithmName="SHA-512" hashValue="GgZdVdQ+0yBYsvfz6+H/RQcWR+WuYJPTCjn2JhurZYNrnqQX1Qj9VMF8H1Tz4xpmx6SwOWTT6NG2bzRmlFuOJA==" saltValue="Lvgjet5wAId8q4EdywLt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2021-03-03T02:49:48Z</cp:lastPrinted>
  <dcterms:created xsi:type="dcterms:W3CDTF">2021-02-05T02:14:01Z</dcterms:created>
  <dcterms:modified xsi:type="dcterms:W3CDTF">2021-11-01T04:06:26Z</dcterms:modified>
  <cp:category/>
</cp:coreProperties>
</file>